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04"/>
  <workbookPr/>
  <mc:AlternateContent xmlns:mc="http://schemas.openxmlformats.org/markup-compatibility/2006">
    <mc:Choice Requires="x15">
      <x15ac:absPath xmlns:x15ac="http://schemas.microsoft.com/office/spreadsheetml/2010/11/ac" url="https://acsiorg.sharepoint.com/sites/Assessment/Shared Documents/General/RIVERSIDE/Order Forms/"/>
    </mc:Choice>
  </mc:AlternateContent>
  <xr:revisionPtr revIDLastSave="0" documentId="8_{50441773-2972-4D63-9021-2AEBC3D48954}" xr6:coauthVersionLast="45" xr6:coauthVersionMax="45" xr10:uidLastSave="{00000000-0000-0000-0000-000000000000}"/>
  <workbookProtection workbookAlgorithmName="SHA-512" workbookHashValue="h1PUhpWIdiupJSctJTArjq8xphz6Bqval21hDkonln0BJBV7LNxXGOBd4TSKFSztZcFDjHR3hQ8K1egrEFpZWg==" workbookSaltValue="WAINdHLCT+khN4Jza3LdTA==" workbookSpinCount="100000" lockStructure="1"/>
  <bookViews>
    <workbookView xWindow="-120" yWindow="-120" windowWidth="29040" windowHeight="15840" xr2:uid="{00000000-000D-0000-FFFF-FFFF00000000}"/>
  </bookViews>
  <sheets>
    <sheet name="Iowa Materials Pricing 2019" sheetId="1" r:id="rId1"/>
    <sheet name="Iowa Scoring Prices 2019" sheetId="3" state="hidden" r:id="rId2"/>
  </sheets>
  <definedNames>
    <definedName name="_xlnm.Print_Area" localSheetId="0">'Iowa Materials Pricing 2019'!$A$1:$G$97</definedName>
    <definedName name="_xlnm.Print_Area" localSheetId="1">'Iowa Scoring Prices 2019'!$A$1:$I$50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I46" i="3" l="1"/>
  <c r="I49" i="3"/>
  <c r="I48" i="3"/>
  <c r="I47" i="3"/>
  <c r="I45" i="3"/>
  <c r="I42" i="3"/>
  <c r="I41" i="3"/>
  <c r="I40" i="3"/>
  <c r="I39" i="3"/>
  <c r="I38" i="3"/>
  <c r="I37" i="3"/>
  <c r="I34" i="3"/>
  <c r="I33" i="3"/>
  <c r="I32" i="3"/>
  <c r="I31" i="3"/>
  <c r="I30" i="3"/>
  <c r="I29" i="3"/>
  <c r="I28" i="3"/>
  <c r="I24" i="3"/>
  <c r="I23" i="3"/>
  <c r="I20" i="3"/>
  <c r="I18" i="3"/>
  <c r="I17" i="3"/>
  <c r="I13" i="3"/>
  <c r="I12" i="3"/>
  <c r="I11" i="3"/>
  <c r="I10" i="3"/>
  <c r="I9" i="3"/>
  <c r="I8" i="3"/>
  <c r="G7" i="1"/>
  <c r="G8" i="1"/>
  <c r="G9" i="1"/>
  <c r="G10" i="1"/>
  <c r="G12" i="1"/>
  <c r="G13" i="1"/>
  <c r="G14" i="1"/>
  <c r="G15" i="1"/>
  <c r="G17" i="1"/>
  <c r="G18" i="1"/>
  <c r="G19" i="1"/>
  <c r="G20" i="1"/>
  <c r="G21" i="1"/>
  <c r="G22" i="1"/>
  <c r="G23" i="1"/>
  <c r="G24" i="1"/>
  <c r="G26" i="1"/>
  <c r="G27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4" i="1"/>
  <c r="G45" i="1"/>
  <c r="G46" i="1"/>
  <c r="G47" i="1"/>
  <c r="G48" i="1"/>
  <c r="G52" i="1"/>
  <c r="G53" i="1"/>
  <c r="G54" i="1"/>
  <c r="G55" i="1"/>
  <c r="G56" i="1"/>
  <c r="G58" i="1"/>
  <c r="G59" i="1"/>
  <c r="G60" i="1"/>
  <c r="G62" i="1"/>
  <c r="G63" i="1"/>
  <c r="G64" i="1"/>
  <c r="G65" i="1"/>
  <c r="G67" i="1"/>
  <c r="G68" i="1"/>
  <c r="G69" i="1"/>
  <c r="G70" i="1"/>
  <c r="G71" i="1"/>
  <c r="G72" i="1"/>
  <c r="G74" i="1"/>
  <c r="G75" i="1"/>
  <c r="G76" i="1"/>
  <c r="G77" i="1"/>
  <c r="G78" i="1"/>
  <c r="G80" i="1"/>
  <c r="G82" i="1"/>
  <c r="G83" i="1"/>
  <c r="G84" i="1"/>
  <c r="G87" i="1"/>
  <c r="G88" i="1"/>
  <c r="I50" i="3" l="1"/>
  <c r="G92" i="1"/>
  <c r="G96" i="1" s="1"/>
</calcChain>
</file>

<file path=xl/sharedStrings.xml><?xml version="1.0" encoding="utf-8"?>
<sst xmlns="http://schemas.openxmlformats.org/spreadsheetml/2006/main" count="149" uniqueCount="139">
  <si>
    <t>This is not an order form. Materials are ordered through the online store. This form is for budgeting purposes only. Do not return to ACSI.</t>
  </si>
  <si>
    <t xml:space="preserve">                       Code</t>
  </si>
  <si>
    <t>Price</t>
  </si>
  <si>
    <t>Qty</t>
  </si>
  <si>
    <t>Subtotal</t>
  </si>
  <si>
    <t>Consumable, Iowa Assessments Test Booklets (K-3)</t>
  </si>
  <si>
    <t>Iowa Form G Student, Level 6, Grade K</t>
  </si>
  <si>
    <t>Iowa Form G Student, Level 7, Grade 1</t>
  </si>
  <si>
    <t>Iowa Form G Student, Level 8, Grade 2</t>
  </si>
  <si>
    <t>Iowa Form G Student, Level 9, Grade 3</t>
  </si>
  <si>
    <t>Iowa Assessments, Directions for Administration (Grades K-3)</t>
  </si>
  <si>
    <t>Iowa Form G Dir for Adm, Level 6, Grade K</t>
  </si>
  <si>
    <t>Iowa Form G Dir for Adm, Level 7, Grade 1</t>
  </si>
  <si>
    <t>Iowa Form G Dir for Adm, Level 8, Grade 2</t>
  </si>
  <si>
    <t>Iowa Form G Dir for Adm, Level 9, Grade 3</t>
  </si>
  <si>
    <t>Reusable, Iowa Assessments Test Booklets (Grades 4-12)</t>
  </si>
  <si>
    <t>Iowa Form G Student, Level 10, Grade 4</t>
  </si>
  <si>
    <t>Iowa Form G Student, Level 11, Grade 5</t>
  </si>
  <si>
    <t>Iowa Form G Student, Level 12, Grade 6</t>
  </si>
  <si>
    <t>Iowa Form G Student, Level 13, Grade 7</t>
  </si>
  <si>
    <t>Iowa Form G Student, Level 14, Grade 8</t>
  </si>
  <si>
    <t>Iowa Form E Student, Level 15, Grade 9</t>
  </si>
  <si>
    <t>Iowa Form E Student, Level 16, Grade 10</t>
  </si>
  <si>
    <t>Iowa Form E Student, Level 17/18, Grade 11/12</t>
  </si>
  <si>
    <t>Iowa Assessments, Directions for Administration (Grades 4-12)</t>
  </si>
  <si>
    <t>Iowa Form G Dir for Adm, Levels 10-14, Grades 4-8</t>
  </si>
  <si>
    <t>Iowa Form E Dir for Adm, Levels 15-17/18, Grades 9-12</t>
  </si>
  <si>
    <t>Iowa/CogAT Combination Answer Documents (Grades 4-12)</t>
  </si>
  <si>
    <t>Iowa Forms EFG w/CogAT Ans Doc,  Level 10, Grade 4</t>
  </si>
  <si>
    <t>Iowa Forms EFG w/CogAT Ans Doc, Level 11, Grade 5</t>
  </si>
  <si>
    <t>Iowa Forms EFG w/CogAT Ans Doc, Level 12, Grade 6</t>
  </si>
  <si>
    <t>Iowa Forms EFG w/CogAT Ans Doc, Level 13, Grade 7</t>
  </si>
  <si>
    <t>Iowa Forms EFG w/CogAT Ans Doc, Level 14, Grade 8</t>
  </si>
  <si>
    <t>Iowa Form E w/CogAT Ans Doc, Level 15, Grade 9</t>
  </si>
  <si>
    <t>Iowa Form E w/CogAT Ans Doc, Level 16, Grade 10</t>
  </si>
  <si>
    <t>Iowa Form E w/CogAT Ans Doc, Level 17/18, Grade 11/12</t>
  </si>
  <si>
    <t>Iowa Assessments Practice Activities (Grades K-12)</t>
  </si>
  <si>
    <t>Iowa Forms EFG Prac Test, Levels 5-6, Grade K</t>
  </si>
  <si>
    <t>Iowa Forms EFG Prac Test, Levels 7-8, Grade 1-2</t>
  </si>
  <si>
    <t>Iowa Forms EFG Prac Test, Levels 9-11, Grade 3-5</t>
  </si>
  <si>
    <t>Iowa Forms EFG Prac Test, Levels 12-14, Grade 6-8</t>
  </si>
  <si>
    <t>Iowa Form EF Prac Test, Levels 15-17/18, Grades 9-12</t>
  </si>
  <si>
    <t>Iowa Assessments Directions for Practice Activities (Grades K-12)</t>
  </si>
  <si>
    <t>Iowa Form G Prac Test Dir for Adm, Level 5-6, Grade K</t>
  </si>
  <si>
    <t>Iowa Form G Prac Test Dir for Adm, Levels 7-8, Grade 1-2</t>
  </si>
  <si>
    <t>Iowa Form G Prac Test Dir for Adm, Levels 9-11, Grades 3-5</t>
  </si>
  <si>
    <t>Iowa Form G Prac Test Dir for Adm, Levels 12-14, Grades 6-8</t>
  </si>
  <si>
    <t>Iowa Form E Prac Test Dir for Adm, Levels 15-17/18, Grades 9-12</t>
  </si>
  <si>
    <t>Iowa Assessments Supplemental Materials</t>
  </si>
  <si>
    <t>Self-scoring Materials</t>
  </si>
  <si>
    <t>Iowa Form G Scoring Key Levels 5-8, Grades K-2</t>
  </si>
  <si>
    <t>Iowa Form G Scoring Key Levels 9-14, Grades 3-8</t>
  </si>
  <si>
    <t>Iowa Form E  Scoring Key Levels 15-17/18, Grades 9-12</t>
  </si>
  <si>
    <t>Iowa Form G Norms and Score Conversions Guide, Levels 5-14, Grades K-8</t>
  </si>
  <si>
    <t>Iowa Form E/F 2017 Norms and Score Conversions Guide Levels 15-17/18, Grades 9-12</t>
  </si>
  <si>
    <t>Post-test and Support Materials</t>
  </si>
  <si>
    <t>Iowa Forms EF Score Interpretation Guide Levels 5-8, Grades K-2</t>
  </si>
  <si>
    <t>Iowa Forms EF Score Interpretation Guide Levels 9-14, Grades 3-8</t>
  </si>
  <si>
    <t>Iowa Forms EF Score Interpretation Guide Levels 15-17/18, Grades 9-12</t>
  </si>
  <si>
    <t>CogAT 7 (Cognitive Abilities Test, Form 7), Consumable Test Booklets (Grades K-3)</t>
  </si>
  <si>
    <t>CogAT Form 7 Student Level 5/6, Grade K</t>
  </si>
  <si>
    <t>CogAT Form 7 Student Level 7, Grade 1</t>
  </si>
  <si>
    <t>CogAT Form 7 Student Level 8, Grade 2</t>
  </si>
  <si>
    <t>CogAT Form 7 Student Level 9, Grade 3</t>
  </si>
  <si>
    <t>CogAT 7 (Cognitive Abilities Test, Form 7), Non-consumable Test Booklets (Grades 4-12)</t>
  </si>
  <si>
    <t>CogAT Form 7 Student Level 10, Grade 4</t>
  </si>
  <si>
    <t>CogAT Form 7 Student Level 11, Grade 5</t>
  </si>
  <si>
    <t>CogAT Form 7 Student Level 12, Grade 6</t>
  </si>
  <si>
    <t>CogAT Form 7 Student Level 13/14, Grade 7/8</t>
  </si>
  <si>
    <t>CogAT Form 7 Student Level 15/16, Grade 9/10</t>
  </si>
  <si>
    <t>CogAT Form 7 Student Level 17/18, Grade 11/12</t>
  </si>
  <si>
    <t>CogAT 7, Directions for Test Administration (Grades K-12)</t>
  </si>
  <si>
    <t>CogAT Form 7 Dir for Adm Level 5/6, Grade K</t>
  </si>
  <si>
    <t>CogAT Form 7 Dir for Adm Level 7 , Grade 1</t>
  </si>
  <si>
    <t>CogAT Form 7 Dir for Adm Level 8, Grade 2</t>
  </si>
  <si>
    <t>CogAT Form 7 Dir for Adm Level 9, Grade 3</t>
  </si>
  <si>
    <t>CogAT form 7 Dir for Adm Levels 10-17/18, Grades 4-12</t>
  </si>
  <si>
    <t>CogAT 7, Supplemental Materials</t>
  </si>
  <si>
    <t>CogAT Form 7 Stand-alone Answer Documents Levels 10-17/18</t>
  </si>
  <si>
    <t>CogAT Self-scoring Materials</t>
  </si>
  <si>
    <t>CogAT Scoring Key Levels 5/6-8, Grades K-2</t>
  </si>
  <si>
    <t>CogAT Scoring Key Levels 9-17/18, Grades 3-12</t>
  </si>
  <si>
    <t xml:space="preserve">CogAT Norms and Score Conversions Guide Levels 5/6-17/18, Grades K-12  </t>
  </si>
  <si>
    <t>CogAT Score Interpretation Guide Levels 5/6-17/18, Grades K-12</t>
  </si>
  <si>
    <t>CogAT Research and Development Guide Levels 5/6-17/18, Grades K-12</t>
  </si>
  <si>
    <t>Shipping costs listed below reflect U.S. rates only.* Sales tax is not calculated on this order form, but it will be added to your invoice if tax exempt certificate is not on file at ACSI.</t>
  </si>
  <si>
    <t>U.S. shipping and handling charges:</t>
  </si>
  <si>
    <t>Amount of Order</t>
  </si>
  <si>
    <t>Shipping and Handling</t>
  </si>
  <si>
    <t>Materials Total:</t>
  </si>
  <si>
    <t>$0.01-$20.00</t>
  </si>
  <si>
    <t>$20.01-$50.00</t>
  </si>
  <si>
    <t>Shipping:</t>
  </si>
  <si>
    <t>$50.01-$100</t>
  </si>
  <si>
    <t>Over $100</t>
  </si>
  <si>
    <t>10% of order</t>
  </si>
  <si>
    <t>Grand Total:</t>
  </si>
  <si>
    <t>*For destinations outside the U.S., international rates will be applied at invoicing.</t>
  </si>
  <si>
    <t>This is not an ORDER FORM. Scoring services are ordered during Online Enrollment.</t>
  </si>
  <si>
    <t>Iowa Assessments - Houghton Mifflin Harcourt (HMH) Scoring</t>
  </si>
  <si>
    <t>Paper/Pencil Administration</t>
  </si>
  <si>
    <t>Iowa Assessments Only K-3 (Consumable Test Booklet)</t>
  </si>
  <si>
    <t>Iowa Assessments Only 4-12</t>
  </si>
  <si>
    <t>Iowa Assessments/CogAT K-3 (Consumable Test Booklet)</t>
  </si>
  <si>
    <t>Iowa Assessments/CogAT 4-12</t>
  </si>
  <si>
    <t>CogAT Only K-3 (Consumable Test Booklet)</t>
  </si>
  <si>
    <t>CogAT Only 4-12</t>
  </si>
  <si>
    <t>Pre-Identification Labels (OPTIONAL)</t>
  </si>
  <si>
    <t>Iowa Assessments only</t>
  </si>
  <si>
    <t>Grades K-3 (1 required for Iowa book)</t>
  </si>
  <si>
    <t>Grades 4-12 (1 required for Iowa/CogAT answer doc)</t>
  </si>
  <si>
    <t>Iowa Assessments/CogAT</t>
  </si>
  <si>
    <t>Grades K-3 (1 required for CogAT book)</t>
  </si>
  <si>
    <t>Grades 4-12 (not required, label already on answer doc w/line 17 purchase)</t>
  </si>
  <si>
    <t>CogAT  7 only</t>
  </si>
  <si>
    <t>Grades 4-12 (1 required on answer doc)</t>
  </si>
  <si>
    <t>Optional Reports (per student)</t>
  </si>
  <si>
    <r>
      <t>REPORTS BELOW </t>
    </r>
    <r>
      <rPr>
        <b/>
        <sz val="11"/>
        <color rgb="FFFF0000"/>
        <rFont val="Calibri"/>
        <family val="2"/>
        <scheme val="minor"/>
      </rPr>
      <t>ARE NOT</t>
    </r>
    <r>
      <rPr>
        <b/>
        <sz val="11"/>
        <color theme="1"/>
        <rFont val="Calibri"/>
        <family val="2"/>
        <scheme val="minor"/>
      </rPr>
      <t xml:space="preserve"> AVAILABLE IN DATAMANAGER BUT CAN BE PRINTED BY HMH.</t>
    </r>
  </si>
  <si>
    <t>Iowa Group Diagnostic Report</t>
  </si>
  <si>
    <t>Iowa Student Folder Label</t>
  </si>
  <si>
    <t>CogAT Student Folder Label</t>
  </si>
  <si>
    <t>Iowa/CogAT Combined List of Student Scores</t>
  </si>
  <si>
    <t>Iowa/CogAT Combined Profile Narrative</t>
  </si>
  <si>
    <t>Class Item Analysis</t>
  </si>
  <si>
    <t>Class Item Response Record</t>
  </si>
  <si>
    <r>
      <t>REPORTS BELOW </t>
    </r>
    <r>
      <rPr>
        <b/>
        <sz val="11"/>
        <color rgb="FFFF0000"/>
        <rFont val="Calibri"/>
        <family val="2"/>
        <scheme val="minor"/>
      </rPr>
      <t>ARE AVAILABLE</t>
    </r>
    <r>
      <rPr>
        <b/>
        <sz val="11"/>
        <color theme="1"/>
        <rFont val="Calibri"/>
        <family val="2"/>
        <scheme val="minor"/>
      </rPr>
      <t> FOR DOWNLOAD/PRINT IN DATAMANAGER AND CAN BE PRINTED BY HMH.</t>
    </r>
  </si>
  <si>
    <t>Iowa Class / Group Performance Profile</t>
  </si>
  <si>
    <t xml:space="preserve">Iowa List of Student Scores </t>
  </si>
  <si>
    <t>CogAT List of Student Scores</t>
  </si>
  <si>
    <t>Iowa Individual Performance Profile</t>
  </si>
  <si>
    <t>CogAT Profile Narrative</t>
  </si>
  <si>
    <t>Iowa Profile Narrative</t>
  </si>
  <si>
    <t>Online Administration</t>
  </si>
  <si>
    <r>
      <t xml:space="preserve">Iowa Form E Complete Assessments (K-12)
</t>
    </r>
    <r>
      <rPr>
        <i/>
        <sz val="11"/>
        <color theme="1"/>
        <rFont val="Calibri"/>
        <family val="2"/>
        <scheme val="minor"/>
      </rPr>
      <t>(enter number of student administrations needed)</t>
    </r>
  </si>
  <si>
    <r>
      <t xml:space="preserve">Iowa Form G Complete Assessments (K-8)
</t>
    </r>
    <r>
      <rPr>
        <i/>
        <sz val="11"/>
        <color theme="1"/>
        <rFont val="Calibri"/>
        <family val="2"/>
        <scheme val="minor"/>
      </rPr>
      <t>(enter number of student administrations needed)</t>
    </r>
  </si>
  <si>
    <t>CogAT Form 7</t>
  </si>
  <si>
    <t>Riverside Interims</t>
  </si>
  <si>
    <t>DataManager Proctor Training</t>
  </si>
  <si>
    <t>Scoring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</si>
</sst>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5" fillId="0" borderId="0" xfId="0" applyFont="1" applyBorder="1" applyAlignment="1" applyProtection="1"/>
    <xf numFmtId="0" fontId="9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right" wrapText="1"/>
    </xf>
    <xf numFmtId="0" fontId="4" fillId="0" borderId="0" xfId="0" applyFont="1" applyBorder="1" applyProtection="1"/>
    <xf numFmtId="0" fontId="0" fillId="0" borderId="0" xfId="0" applyBorder="1" applyProtection="1"/>
    <xf numFmtId="0" fontId="11" fillId="2" borderId="4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/>
    <xf numFmtId="0" fontId="12" fillId="0" borderId="1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right" wrapText="1"/>
    </xf>
    <xf numFmtId="0" fontId="12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right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right" vertical="center"/>
    </xf>
    <xf numFmtId="0" fontId="11" fillId="5" borderId="4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  <xf numFmtId="0" fontId="5" fillId="6" borderId="5" xfId="0" applyFont="1" applyFill="1" applyBorder="1" applyAlignment="1" applyProtection="1">
      <alignment horizontal="right" vertical="center"/>
    </xf>
    <xf numFmtId="0" fontId="12" fillId="6" borderId="0" xfId="0" applyFont="1" applyFill="1" applyBorder="1" applyAlignment="1" applyProtection="1">
      <alignment horizontal="center" wrapText="1"/>
    </xf>
    <xf numFmtId="0" fontId="12" fillId="6" borderId="0" xfId="0" applyFont="1" applyFill="1" applyBorder="1" applyAlignment="1" applyProtection="1">
      <alignment horizontal="center"/>
    </xf>
    <xf numFmtId="0" fontId="5" fillId="0" borderId="4" xfId="0" applyFont="1" applyBorder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/>
    <xf numFmtId="8" fontId="5" fillId="0" borderId="0" xfId="0" applyNumberFormat="1" applyFont="1" applyBorder="1" applyAlignment="1" applyProtection="1">
      <alignment horizontal="right" vertical="center"/>
    </xf>
    <xf numFmtId="8" fontId="5" fillId="0" borderId="5" xfId="0" applyNumberFormat="1" applyFont="1" applyBorder="1" applyProtection="1"/>
    <xf numFmtId="0" fontId="5" fillId="3" borderId="9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horizontal="left" vertical="center" indent="4"/>
    </xf>
    <xf numFmtId="8" fontId="5" fillId="3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4" fontId="5" fillId="3" borderId="11" xfId="1" applyFont="1" applyFill="1" applyBorder="1" applyAlignment="1" applyProtection="1">
      <alignment vertical="center" wrapText="1"/>
      <protection locked="0"/>
    </xf>
    <xf numFmtId="0" fontId="13" fillId="0" borderId="4" xfId="0" applyFont="1" applyBorder="1" applyProtection="1"/>
    <xf numFmtId="0" fontId="13" fillId="0" borderId="0" xfId="0" applyFont="1" applyBorder="1" applyProtection="1"/>
    <xf numFmtId="0" fontId="12" fillId="0" borderId="4" xfId="0" applyFont="1" applyBorder="1" applyProtection="1"/>
    <xf numFmtId="0" fontId="1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8" fontId="1" fillId="3" borderId="5" xfId="0" applyNumberFormat="1" applyFont="1" applyFill="1" applyBorder="1" applyProtection="1"/>
    <xf numFmtId="8" fontId="1" fillId="0" borderId="12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8" fontId="5" fillId="3" borderId="11" xfId="1" applyNumberFormat="1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/>
    <xf numFmtId="0" fontId="7" fillId="0" borderId="6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15" fillId="0" borderId="7" xfId="2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1" fillId="6" borderId="9" xfId="0" applyFont="1" applyFill="1" applyBorder="1" applyAlignment="1" applyProtection="1">
      <alignment horizontal="left" vertical="center" wrapText="1"/>
    </xf>
    <xf numFmtId="0" fontId="1" fillId="6" borderId="10" xfId="0" applyFont="1" applyFill="1" applyBorder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Protection="1"/>
    <xf numFmtId="0" fontId="1" fillId="0" borderId="4" xfId="0" applyFont="1" applyBorder="1" applyProtection="1"/>
    <xf numFmtId="8" fontId="1" fillId="0" borderId="0" xfId="0" applyNumberFormat="1" applyFont="1" applyBorder="1" applyProtection="1"/>
    <xf numFmtId="0" fontId="1" fillId="4" borderId="0" xfId="0" applyFont="1" applyFill="1" applyBorder="1" applyProtection="1">
      <protection locked="0"/>
    </xf>
    <xf numFmtId="8" fontId="1" fillId="0" borderId="5" xfId="0" applyNumberFormat="1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Protection="1"/>
    <xf numFmtId="0" fontId="1" fillId="0" borderId="7" xfId="0" applyFont="1" applyBorder="1" applyProtection="1"/>
    <xf numFmtId="8" fontId="1" fillId="0" borderId="7" xfId="0" applyNumberFormat="1" applyFont="1" applyBorder="1" applyProtection="1"/>
    <xf numFmtId="0" fontId="1" fillId="4" borderId="7" xfId="0" applyFont="1" applyFill="1" applyBorder="1" applyProtection="1">
      <protection locked="0"/>
    </xf>
    <xf numFmtId="8" fontId="1" fillId="0" borderId="8" xfId="0" applyNumberFormat="1" applyFont="1" applyBorder="1" applyProtection="1"/>
    <xf numFmtId="0" fontId="1" fillId="0" borderId="0" xfId="0" applyFont="1" applyBorder="1" applyAlignment="1" applyProtection="1">
      <alignment horizontal="right" vertical="center"/>
    </xf>
    <xf numFmtId="8" fontId="1" fillId="0" borderId="0" xfId="0" applyNumberFormat="1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8" fontId="1" fillId="0" borderId="0" xfId="0" applyNumberFormat="1" applyFont="1" applyBorder="1" applyAlignment="1" applyProtection="1">
      <alignment horizontal="right" vertical="top"/>
    </xf>
    <xf numFmtId="0" fontId="1" fillId="4" borderId="0" xfId="0" applyFont="1" applyFill="1" applyBorder="1" applyAlignment="1" applyProtection="1">
      <alignment vertical="top"/>
      <protection locked="0"/>
    </xf>
    <xf numFmtId="8" fontId="1" fillId="0" borderId="5" xfId="0" applyNumberFormat="1" applyFont="1" applyBorder="1" applyAlignment="1" applyProtection="1">
      <alignment vertical="top"/>
    </xf>
    <xf numFmtId="44" fontId="1" fillId="0" borderId="0" xfId="1" applyFont="1" applyBorder="1" applyProtection="1"/>
    <xf numFmtId="8" fontId="1" fillId="0" borderId="0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8" fontId="1" fillId="0" borderId="7" xfId="0" applyNumberFormat="1" applyFont="1" applyBorder="1" applyAlignment="1" applyProtection="1">
      <alignment horizontal="right" vertical="center"/>
    </xf>
    <xf numFmtId="0" fontId="1" fillId="0" borderId="4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1" fillId="4" borderId="0" xfId="0" applyFont="1" applyFill="1" applyBorder="1" applyAlignment="1" applyProtection="1">
      <alignment vertical="center"/>
      <protection locked="0"/>
    </xf>
    <xf numFmtId="8" fontId="1" fillId="0" borderId="5" xfId="0" applyNumberFormat="1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396241</xdr:colOff>
      <xdr:row>0</xdr:row>
      <xdr:rowOff>106560</xdr:rowOff>
    </xdr:from>
    <xdr:to>
      <xdr:col>2</xdr:col>
      <xdr:colOff>2286000</xdr:colOff>
      <xdr:row>2</xdr:row>
      <xdr:rowOff>335280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3121" y="106560"/>
          <a:ext cx="1889759" cy="624960"/>
        </a:xfrm>
        <a:prstGeom prst="rect">
          <a:avLst/>
        </a:prstGeom>
      </xdr:spPr>
    </xdr:pic>
    <xdr:clientData/>
  </xdr:twoCellAnchor>
  <xdr:twoCellAnchor>
    <xdr:from>
      <xdr:col>4</xdr:col>
      <xdr:colOff>140804</xdr:colOff>
      <xdr:row>0</xdr:row>
      <xdr:rowOff>115957</xdr:rowOff>
    </xdr:from>
    <xdr:to>
      <xdr:col>6</xdr:col>
      <xdr:colOff>662610</xdr:colOff>
      <xdr:row>3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9AD6FDC-0C3A-4131-8562-3C47ADB7241B}"/>
            </a:ext>
          </a:extLst>
        </xdr:cNvPr>
        <xdr:cNvSpPr txBox="1"/>
      </xdr:nvSpPr>
      <xdr:spPr>
        <a:xfrm>
          <a:off x="5723282" y="115957"/>
          <a:ext cx="1623393" cy="911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>
              <a:solidFill>
                <a:srgbClr val="FF0000"/>
              </a:solidFill>
            </a:rPr>
            <a:t>Spring</a:t>
          </a:r>
          <a:r>
            <a:rPr lang="en-US" sz="1100" b="0" baseline="0">
              <a:solidFill>
                <a:srgbClr val="FF0000"/>
              </a:solidFill>
            </a:rPr>
            <a:t> </a:t>
          </a:r>
          <a:r>
            <a:rPr lang="en-US" sz="1100" b="0">
              <a:solidFill>
                <a:srgbClr val="FF0000"/>
              </a:solidFill>
            </a:rPr>
            <a:t>2020</a:t>
          </a:r>
        </a:p>
        <a:p>
          <a:pPr algn="ctr"/>
          <a:r>
            <a:rPr lang="en-US" sz="1100" b="0">
              <a:solidFill>
                <a:srgbClr val="FF0000"/>
              </a:solidFill>
            </a:rPr>
            <a:t>Partner</a:t>
          </a:r>
          <a:r>
            <a:rPr lang="en-US" sz="1100" b="0" baseline="0">
              <a:solidFill>
                <a:srgbClr val="FF0000"/>
              </a:solidFill>
            </a:rPr>
            <a:t> Organization &amp;  Independent School Pricing</a:t>
          </a:r>
          <a:endParaRPr lang="en-US" sz="1100" b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24847</xdr:colOff>
      <xdr:row>0</xdr:row>
      <xdr:rowOff>99391</xdr:rowOff>
    </xdr:from>
    <xdr:to>
      <xdr:col>2</xdr:col>
      <xdr:colOff>289891</xdr:colOff>
      <xdr:row>2</xdr:row>
      <xdr:rowOff>368519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E9B184-1BD8-487C-9134-FC259C5629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59"/>
        <a:stretch/>
      </xdr:blipFill>
      <xdr:spPr>
        <a:xfrm>
          <a:off x="24847" y="99391"/>
          <a:ext cx="1954696" cy="666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121724</xdr:colOff>
      <xdr:row>0</xdr:row>
      <xdr:rowOff>131885</xdr:rowOff>
    </xdr:from>
    <xdr:to>
      <xdr:col>8</xdr:col>
      <xdr:colOff>542192</xdr:colOff>
      <xdr:row>2</xdr:row>
      <xdr:rowOff>78838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807416" y="131885"/>
          <a:ext cx="926026" cy="342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100">
              <a:solidFill>
                <a:srgbClr val="FF0000"/>
              </a:solidFill>
            </a:rPr>
            <a:t>Spring 2019 </a:t>
          </a:r>
        </a:p>
      </xdr:txBody>
    </xdr:sp>
    <xdr:clientData/>
  </xdr:twoCellAnchor>
  <xdr:twoCellAnchor>
    <xdr:from>
      <xdr:col>5</xdr:col>
      <xdr:colOff>22274</xdr:colOff>
      <xdr:row>1</xdr:row>
      <xdr:rowOff>13483</xdr:rowOff>
    </xdr:from>
    <xdr:to>
      <xdr:col>7</xdr:col>
      <xdr:colOff>37514</xdr:colOff>
      <xdr:row>2</xdr:row>
      <xdr:rowOff>153866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98216" y="211310"/>
          <a:ext cx="1824990" cy="3382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rgbClr val="00478A"/>
              </a:solidFill>
            </a:rPr>
            <a:t>Quoting Tool for Scoring </a:t>
          </a:r>
        </a:p>
      </xdr:txBody>
    </xdr:sp>
    <xdr:clientData/>
  </xdr:twoCellAnchor>
  <xdr:twoCellAnchor editAs="oneCell">
    <xdr:from>
      <xdr:col>2</xdr:col>
      <xdr:colOff>1485901</xdr:colOff>
      <xdr:row>0</xdr:row>
      <xdr:rowOff>81649</xdr:rowOff>
    </xdr:from>
    <xdr:to>
      <xdr:col>4</xdr:col>
      <xdr:colOff>152400</xdr:colOff>
      <xdr:row>2</xdr:row>
      <xdr:rowOff>310369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81649"/>
          <a:ext cx="1847849" cy="628770"/>
        </a:xfrm>
        <a:prstGeom prst="rect">
          <a:avLst/>
        </a:prstGeom>
      </xdr:spPr>
    </xdr:pic>
    <xdr:clientData/>
  </xdr:twoCellAnchor>
  <xdr:twoCellAnchor editAs="oneCell">
    <xdr:from>
      <xdr:col>0</xdr:col>
      <xdr:colOff>43961</xdr:colOff>
      <xdr:row>0</xdr:row>
      <xdr:rowOff>73271</xdr:rowOff>
    </xdr:from>
    <xdr:to>
      <xdr:col>2</xdr:col>
      <xdr:colOff>1414664</xdr:colOff>
      <xdr:row>2</xdr:row>
      <xdr:rowOff>315059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D499BB1-DB3E-4086-A5F0-6EF1661FB3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59"/>
        <a:stretch/>
      </xdr:blipFill>
      <xdr:spPr>
        <a:xfrm>
          <a:off x="43961" y="73271"/>
          <a:ext cx="1868934" cy="637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"/>
  <sheetViews>
    <sheetView showGridLines="0" tabSelected="1" view="pageBreakPreview" topLeftCell="A58" zoomScale="115" zoomScaleNormal="115" zoomScaleSheetLayoutView="115" zoomScalePageLayoutView="125" workbookViewId="0">
      <selection activeCell="F65" sqref="F65"/>
    </sheetView>
  </sheetViews>
  <sheetFormatPr defaultColWidth="10.875" defaultRowHeight="15.75"/>
  <cols>
    <col min="1" max="1" width="2.375" style="4" customWidth="1"/>
    <col min="2" max="2" width="19.75" style="4" customWidth="1"/>
    <col min="3" max="3" width="37.25" style="4" customWidth="1"/>
    <col min="4" max="4" width="13.75" style="4" customWidth="1"/>
    <col min="5" max="5" width="7.875" style="4" bestFit="1" customWidth="1"/>
    <col min="6" max="6" width="6.625" style="4" customWidth="1"/>
    <col min="7" max="7" width="9.125" style="28" customWidth="1"/>
    <col min="8" max="8" width="20" style="4" customWidth="1"/>
    <col min="9" max="9" width="6.875" style="4" customWidth="1"/>
    <col min="10" max="16384" width="10.875" style="4"/>
  </cols>
  <sheetData>
    <row r="1" spans="1:9">
      <c r="A1" s="1"/>
      <c r="B1" s="2"/>
      <c r="C1" s="2"/>
      <c r="D1" s="2"/>
      <c r="E1" s="2"/>
      <c r="F1" s="2"/>
      <c r="G1" s="3"/>
    </row>
    <row r="2" spans="1:9">
      <c r="A2" s="5"/>
      <c r="G2" s="6"/>
    </row>
    <row r="3" spans="1:9" ht="34.5" customHeight="1">
      <c r="A3" s="5"/>
      <c r="G3" s="6"/>
    </row>
    <row r="4" spans="1:9" s="7" customFormat="1" ht="37.5" customHeight="1">
      <c r="A4" s="70" t="s">
        <v>0</v>
      </c>
      <c r="B4" s="71"/>
      <c r="C4" s="71"/>
      <c r="D4" s="71"/>
      <c r="E4" s="72" t="str">
        <f>HYPERLINK("https://your.acsi.org/pdp-store?maincat=ASSESSMENTS&amp;subcat=HMH-IOWA-ASSESSMENTS&amp;keyword=&amp;action=filter","PurposefulDesign.com")</f>
        <v>PurposefulDesign.com</v>
      </c>
      <c r="F4" s="73"/>
      <c r="G4" s="74"/>
      <c r="H4" s="8"/>
      <c r="I4" s="8"/>
    </row>
    <row r="5" spans="1:9" s="14" customFormat="1" ht="15" customHeight="1">
      <c r="A5" s="9"/>
      <c r="B5" s="10"/>
      <c r="C5" s="10"/>
      <c r="D5" s="11" t="s">
        <v>1</v>
      </c>
      <c r="E5" s="11" t="s">
        <v>2</v>
      </c>
      <c r="F5" s="11" t="s">
        <v>3</v>
      </c>
      <c r="G5" s="12" t="s">
        <v>4</v>
      </c>
      <c r="H5" s="94"/>
      <c r="I5" s="95"/>
    </row>
    <row r="6" spans="1:9" s="20" customFormat="1" ht="15" customHeight="1">
      <c r="A6" s="15" t="s">
        <v>5</v>
      </c>
      <c r="B6" s="16"/>
      <c r="C6" s="17"/>
      <c r="D6" s="17"/>
      <c r="E6" s="17"/>
      <c r="F6" s="17"/>
      <c r="G6" s="18"/>
      <c r="H6" s="19"/>
    </row>
    <row r="7" spans="1:9" s="22" customFormat="1" ht="15" customHeight="1">
      <c r="A7" s="96" t="s">
        <v>6</v>
      </c>
      <c r="B7" s="95"/>
      <c r="C7" s="95"/>
      <c r="D7" s="95">
        <v>1698190</v>
      </c>
      <c r="E7" s="97">
        <v>11.6</v>
      </c>
      <c r="F7" s="98"/>
      <c r="G7" s="99">
        <f>E7*F7</f>
        <v>0</v>
      </c>
      <c r="H7" s="21"/>
      <c r="I7" s="21"/>
    </row>
    <row r="8" spans="1:9" s="13" customFormat="1" ht="14.1" customHeight="1">
      <c r="A8" s="96" t="s">
        <v>7</v>
      </c>
      <c r="B8" s="95"/>
      <c r="C8" s="95"/>
      <c r="D8" s="95">
        <v>1698191</v>
      </c>
      <c r="E8" s="97">
        <v>11.6</v>
      </c>
      <c r="F8" s="98"/>
      <c r="G8" s="99">
        <f>E8*F8</f>
        <v>0</v>
      </c>
      <c r="H8" s="95"/>
      <c r="I8" s="95"/>
    </row>
    <row r="9" spans="1:9" s="13" customFormat="1" ht="15">
      <c r="A9" s="96" t="s">
        <v>8</v>
      </c>
      <c r="B9" s="95"/>
      <c r="C9" s="95"/>
      <c r="D9" s="95">
        <v>1698192</v>
      </c>
      <c r="E9" s="97">
        <v>11.6</v>
      </c>
      <c r="F9" s="98"/>
      <c r="G9" s="99">
        <f t="shared" ref="G9:G10" si="0">E9*F9</f>
        <v>0</v>
      </c>
      <c r="H9" s="95"/>
      <c r="I9" s="95"/>
    </row>
    <row r="10" spans="1:9" s="13" customFormat="1" ht="15" customHeight="1">
      <c r="A10" s="55" t="s">
        <v>9</v>
      </c>
      <c r="B10" s="95"/>
      <c r="C10" s="95"/>
      <c r="D10" s="56">
        <v>1698193</v>
      </c>
      <c r="E10" s="97">
        <v>11.6</v>
      </c>
      <c r="F10" s="98"/>
      <c r="G10" s="99">
        <f t="shared" si="0"/>
        <v>0</v>
      </c>
      <c r="H10" s="95"/>
      <c r="I10" s="95"/>
    </row>
    <row r="11" spans="1:9" s="13" customFormat="1" ht="15">
      <c r="A11" s="15" t="s">
        <v>10</v>
      </c>
      <c r="B11" s="16"/>
      <c r="C11" s="17"/>
      <c r="D11" s="17"/>
      <c r="E11" s="17"/>
      <c r="F11" s="17"/>
      <c r="G11" s="18"/>
      <c r="H11" s="95"/>
      <c r="I11" s="95"/>
    </row>
    <row r="12" spans="1:9" s="13" customFormat="1" ht="15" customHeight="1">
      <c r="A12" s="96" t="s">
        <v>11</v>
      </c>
      <c r="B12" s="95"/>
      <c r="C12" s="95"/>
      <c r="D12" s="95">
        <v>1698216</v>
      </c>
      <c r="E12" s="97">
        <v>7.9</v>
      </c>
      <c r="F12" s="98"/>
      <c r="G12" s="99">
        <f>E12*F12</f>
        <v>0</v>
      </c>
      <c r="H12" s="95"/>
      <c r="I12" s="95"/>
    </row>
    <row r="13" spans="1:9" s="13" customFormat="1" ht="15" customHeight="1">
      <c r="A13" s="96" t="s">
        <v>12</v>
      </c>
      <c r="B13" s="95"/>
      <c r="C13" s="95"/>
      <c r="D13" s="95">
        <v>1698217</v>
      </c>
      <c r="E13" s="97">
        <v>7.9</v>
      </c>
      <c r="F13" s="98"/>
      <c r="G13" s="99">
        <f t="shared" ref="G13" si="1">E13*F13</f>
        <v>0</v>
      </c>
      <c r="H13" s="95"/>
      <c r="I13" s="95"/>
    </row>
    <row r="14" spans="1:9" s="13" customFormat="1" ht="15">
      <c r="A14" s="96" t="s">
        <v>13</v>
      </c>
      <c r="B14" s="95"/>
      <c r="C14" s="95"/>
      <c r="D14" s="95">
        <v>1698218</v>
      </c>
      <c r="E14" s="97">
        <v>7.9</v>
      </c>
      <c r="F14" s="98"/>
      <c r="G14" s="99">
        <f>E14*F14</f>
        <v>0</v>
      </c>
      <c r="H14" s="95"/>
      <c r="I14" s="95"/>
    </row>
    <row r="15" spans="1:9" s="13" customFormat="1" ht="15">
      <c r="A15" s="55" t="s">
        <v>14</v>
      </c>
      <c r="B15" s="95"/>
      <c r="C15" s="95"/>
      <c r="D15" s="95">
        <v>1698225</v>
      </c>
      <c r="E15" s="97">
        <v>7.9</v>
      </c>
      <c r="F15" s="98"/>
      <c r="G15" s="99">
        <f>E15*F15</f>
        <v>0</v>
      </c>
      <c r="H15" s="95"/>
      <c r="I15" s="95"/>
    </row>
    <row r="16" spans="1:9" s="20" customFormat="1" ht="15" customHeight="1">
      <c r="A16" s="15" t="s">
        <v>15</v>
      </c>
      <c r="B16" s="16"/>
      <c r="C16" s="17"/>
      <c r="D16" s="17"/>
      <c r="E16" s="17"/>
      <c r="F16" s="17"/>
      <c r="G16" s="18"/>
      <c r="H16" s="19"/>
    </row>
    <row r="17" spans="1:7" s="13" customFormat="1" ht="15">
      <c r="A17" s="96" t="s">
        <v>16</v>
      </c>
      <c r="B17" s="95"/>
      <c r="C17" s="95"/>
      <c r="D17" s="95">
        <v>1698201</v>
      </c>
      <c r="E17" s="97">
        <v>9.0399999999999991</v>
      </c>
      <c r="F17" s="98"/>
      <c r="G17" s="99">
        <f t="shared" ref="G17:G24" si="2">E17*F17</f>
        <v>0</v>
      </c>
    </row>
    <row r="18" spans="1:7" s="13" customFormat="1" ht="15">
      <c r="A18" s="96" t="s">
        <v>17</v>
      </c>
      <c r="B18" s="95"/>
      <c r="C18" s="95"/>
      <c r="D18" s="95">
        <v>1698202</v>
      </c>
      <c r="E18" s="97">
        <v>9.0399999999999991</v>
      </c>
      <c r="F18" s="98"/>
      <c r="G18" s="99">
        <f t="shared" si="2"/>
        <v>0</v>
      </c>
    </row>
    <row r="19" spans="1:7" s="22" customFormat="1" ht="15">
      <c r="A19" s="96" t="s">
        <v>18</v>
      </c>
      <c r="B19" s="100"/>
      <c r="C19" s="100"/>
      <c r="D19" s="95">
        <v>1698203</v>
      </c>
      <c r="E19" s="97">
        <v>9.0399999999999991</v>
      </c>
      <c r="F19" s="98"/>
      <c r="G19" s="99">
        <f t="shared" si="2"/>
        <v>0</v>
      </c>
    </row>
    <row r="20" spans="1:7" s="22" customFormat="1" ht="15">
      <c r="A20" s="96" t="s">
        <v>19</v>
      </c>
      <c r="B20" s="100"/>
      <c r="C20" s="100"/>
      <c r="D20" s="95">
        <v>1698204</v>
      </c>
      <c r="E20" s="97">
        <v>9.0399999999999991</v>
      </c>
      <c r="F20" s="98"/>
      <c r="G20" s="99">
        <f t="shared" si="2"/>
        <v>0</v>
      </c>
    </row>
    <row r="21" spans="1:7" s="22" customFormat="1" ht="15">
      <c r="A21" s="96" t="s">
        <v>20</v>
      </c>
      <c r="B21" s="100"/>
      <c r="C21" s="100"/>
      <c r="D21" s="95">
        <v>1698205</v>
      </c>
      <c r="E21" s="97">
        <v>9.0399999999999991</v>
      </c>
      <c r="F21" s="98"/>
      <c r="G21" s="99">
        <f t="shared" si="2"/>
        <v>0</v>
      </c>
    </row>
    <row r="22" spans="1:7" s="22" customFormat="1" ht="15">
      <c r="A22" s="96" t="s">
        <v>21</v>
      </c>
      <c r="B22" s="100"/>
      <c r="C22" s="100"/>
      <c r="D22" s="95">
        <v>1484070</v>
      </c>
      <c r="E22" s="97">
        <v>9.0399999999999991</v>
      </c>
      <c r="F22" s="98"/>
      <c r="G22" s="99">
        <f t="shared" si="2"/>
        <v>0</v>
      </c>
    </row>
    <row r="23" spans="1:7" s="22" customFormat="1" ht="15">
      <c r="A23" s="96" t="s">
        <v>22</v>
      </c>
      <c r="B23" s="100"/>
      <c r="C23" s="100"/>
      <c r="D23" s="95">
        <v>1484071</v>
      </c>
      <c r="E23" s="97">
        <v>9.0399999999999991</v>
      </c>
      <c r="F23" s="98"/>
      <c r="G23" s="99">
        <f t="shared" si="2"/>
        <v>0</v>
      </c>
    </row>
    <row r="24" spans="1:7" s="22" customFormat="1" ht="15">
      <c r="A24" s="96" t="s">
        <v>23</v>
      </c>
      <c r="B24" s="100"/>
      <c r="C24" s="100"/>
      <c r="D24" s="95">
        <v>1484072</v>
      </c>
      <c r="E24" s="97">
        <v>9.0399999999999991</v>
      </c>
      <c r="F24" s="98"/>
      <c r="G24" s="99">
        <f t="shared" si="2"/>
        <v>0</v>
      </c>
    </row>
    <row r="25" spans="1:7" s="13" customFormat="1" ht="15">
      <c r="A25" s="15" t="s">
        <v>24</v>
      </c>
      <c r="B25" s="16"/>
      <c r="C25" s="17"/>
      <c r="D25" s="17"/>
      <c r="E25" s="17"/>
      <c r="F25" s="17"/>
      <c r="G25" s="18"/>
    </row>
    <row r="26" spans="1:7" s="13" customFormat="1" ht="15">
      <c r="A26" s="96" t="s">
        <v>25</v>
      </c>
      <c r="B26" s="95"/>
      <c r="C26" s="95"/>
      <c r="D26" s="95">
        <v>1698219</v>
      </c>
      <c r="E26" s="97">
        <v>7.9</v>
      </c>
      <c r="F26" s="98"/>
      <c r="G26" s="99">
        <f t="shared" ref="G26" si="3">E26*F26</f>
        <v>0</v>
      </c>
    </row>
    <row r="27" spans="1:7" s="22" customFormat="1" ht="15">
      <c r="A27" s="96" t="s">
        <v>26</v>
      </c>
      <c r="B27" s="100"/>
      <c r="C27" s="100"/>
      <c r="D27" s="95">
        <v>1563877</v>
      </c>
      <c r="E27" s="97">
        <v>7.9</v>
      </c>
      <c r="F27" s="98"/>
      <c r="G27" s="99">
        <f>E27*F27</f>
        <v>0</v>
      </c>
    </row>
    <row r="28" spans="1:7" s="13" customFormat="1" ht="15">
      <c r="A28" s="15" t="s">
        <v>27</v>
      </c>
      <c r="B28" s="16"/>
      <c r="C28" s="17"/>
      <c r="D28" s="17"/>
      <c r="E28" s="17"/>
      <c r="F28" s="17"/>
      <c r="G28" s="18"/>
    </row>
    <row r="29" spans="1:7" s="22" customFormat="1" ht="15" customHeight="1">
      <c r="A29" s="96" t="s">
        <v>28</v>
      </c>
      <c r="B29" s="100"/>
      <c r="C29" s="100"/>
      <c r="D29" s="95">
        <v>1698255</v>
      </c>
      <c r="E29" s="97">
        <v>1.73</v>
      </c>
      <c r="F29" s="98"/>
      <c r="G29" s="99">
        <f t="shared" ref="G29:G36" si="4">E29*F29</f>
        <v>0</v>
      </c>
    </row>
    <row r="30" spans="1:7" s="22" customFormat="1" ht="15" customHeight="1">
      <c r="A30" s="96" t="s">
        <v>29</v>
      </c>
      <c r="B30" s="100"/>
      <c r="C30" s="100"/>
      <c r="D30" s="95">
        <v>1698256</v>
      </c>
      <c r="E30" s="97">
        <v>1.73</v>
      </c>
      <c r="F30" s="98"/>
      <c r="G30" s="99">
        <f t="shared" si="4"/>
        <v>0</v>
      </c>
    </row>
    <row r="31" spans="1:7" s="22" customFormat="1" ht="15" customHeight="1">
      <c r="A31" s="96" t="s">
        <v>30</v>
      </c>
      <c r="B31" s="100"/>
      <c r="C31" s="100"/>
      <c r="D31" s="95">
        <v>1698257</v>
      </c>
      <c r="E31" s="97">
        <v>1.73</v>
      </c>
      <c r="F31" s="98"/>
      <c r="G31" s="99">
        <f t="shared" si="4"/>
        <v>0</v>
      </c>
    </row>
    <row r="32" spans="1:7" s="22" customFormat="1" ht="15" customHeight="1">
      <c r="A32" s="96" t="s">
        <v>31</v>
      </c>
      <c r="B32" s="100"/>
      <c r="C32" s="100"/>
      <c r="D32" s="95">
        <v>1698258</v>
      </c>
      <c r="E32" s="97">
        <v>1.73</v>
      </c>
      <c r="F32" s="98"/>
      <c r="G32" s="99">
        <f t="shared" si="4"/>
        <v>0</v>
      </c>
    </row>
    <row r="33" spans="1:7" s="22" customFormat="1" ht="15" customHeight="1">
      <c r="A33" s="96" t="s">
        <v>32</v>
      </c>
      <c r="B33" s="100"/>
      <c r="C33" s="100"/>
      <c r="D33" s="95">
        <v>1698259</v>
      </c>
      <c r="E33" s="97">
        <v>1.73</v>
      </c>
      <c r="F33" s="98"/>
      <c r="G33" s="99">
        <f t="shared" si="4"/>
        <v>0</v>
      </c>
    </row>
    <row r="34" spans="1:7" s="22" customFormat="1" ht="15" customHeight="1">
      <c r="A34" s="96" t="s">
        <v>33</v>
      </c>
      <c r="B34" s="100"/>
      <c r="C34" s="100"/>
      <c r="D34" s="95">
        <v>1698260</v>
      </c>
      <c r="E34" s="97">
        <v>1.73</v>
      </c>
      <c r="F34" s="98"/>
      <c r="G34" s="99">
        <f t="shared" si="4"/>
        <v>0</v>
      </c>
    </row>
    <row r="35" spans="1:7" s="22" customFormat="1" ht="15" customHeight="1">
      <c r="A35" s="96" t="s">
        <v>34</v>
      </c>
      <c r="B35" s="100"/>
      <c r="C35" s="100"/>
      <c r="D35" s="95">
        <v>1698261</v>
      </c>
      <c r="E35" s="97">
        <v>1.73</v>
      </c>
      <c r="F35" s="98"/>
      <c r="G35" s="99">
        <f t="shared" si="4"/>
        <v>0</v>
      </c>
    </row>
    <row r="36" spans="1:7" s="22" customFormat="1" ht="15" customHeight="1">
      <c r="A36" s="96" t="s">
        <v>35</v>
      </c>
      <c r="B36" s="100"/>
      <c r="C36" s="100"/>
      <c r="D36" s="95">
        <v>1698262</v>
      </c>
      <c r="E36" s="97">
        <v>1.73</v>
      </c>
      <c r="F36" s="98"/>
      <c r="G36" s="99">
        <f t="shared" si="4"/>
        <v>0</v>
      </c>
    </row>
    <row r="37" spans="1:7" s="13" customFormat="1" ht="15">
      <c r="A37" s="15" t="s">
        <v>36</v>
      </c>
      <c r="B37" s="16"/>
      <c r="C37" s="17"/>
      <c r="D37" s="17"/>
      <c r="E37" s="17"/>
      <c r="F37" s="17"/>
      <c r="G37" s="18"/>
    </row>
    <row r="38" spans="1:7" s="13" customFormat="1" ht="15" customHeight="1">
      <c r="A38" s="96" t="s">
        <v>37</v>
      </c>
      <c r="B38" s="95"/>
      <c r="C38" s="95"/>
      <c r="D38" s="95">
        <v>1698269</v>
      </c>
      <c r="E38" s="97">
        <v>1.39</v>
      </c>
      <c r="F38" s="98"/>
      <c r="G38" s="99">
        <f>E38*F38</f>
        <v>0</v>
      </c>
    </row>
    <row r="39" spans="1:7" s="13" customFormat="1" ht="15" customHeight="1">
      <c r="A39" s="96" t="s">
        <v>38</v>
      </c>
      <c r="B39" s="95"/>
      <c r="C39" s="95"/>
      <c r="D39" s="95">
        <v>1698270</v>
      </c>
      <c r="E39" s="97">
        <v>1.66</v>
      </c>
      <c r="F39" s="98"/>
      <c r="G39" s="99">
        <f>E39*F39</f>
        <v>0</v>
      </c>
    </row>
    <row r="40" spans="1:7" s="13" customFormat="1" ht="15" customHeight="1">
      <c r="A40" s="96" t="s">
        <v>39</v>
      </c>
      <c r="B40" s="95"/>
      <c r="C40" s="95"/>
      <c r="D40" s="95">
        <v>1698271</v>
      </c>
      <c r="E40" s="97">
        <v>1.66</v>
      </c>
      <c r="F40" s="98"/>
      <c r="G40" s="99">
        <f>E40*F40</f>
        <v>0</v>
      </c>
    </row>
    <row r="41" spans="1:7" s="13" customFormat="1" ht="15" customHeight="1">
      <c r="A41" s="96" t="s">
        <v>40</v>
      </c>
      <c r="B41" s="95"/>
      <c r="C41" s="95"/>
      <c r="D41" s="95">
        <v>1698272</v>
      </c>
      <c r="E41" s="97">
        <v>1.66</v>
      </c>
      <c r="F41" s="98"/>
      <c r="G41" s="99">
        <f>E41*F41</f>
        <v>0</v>
      </c>
    </row>
    <row r="42" spans="1:7" s="13" customFormat="1" ht="15">
      <c r="A42" s="96" t="s">
        <v>41</v>
      </c>
      <c r="B42" s="95"/>
      <c r="C42" s="95"/>
      <c r="D42" s="95">
        <v>1487708</v>
      </c>
      <c r="E42" s="97">
        <v>1.66</v>
      </c>
      <c r="F42" s="98"/>
      <c r="G42" s="99">
        <f>E42*F42</f>
        <v>0</v>
      </c>
    </row>
    <row r="43" spans="1:7" s="13" customFormat="1" ht="15">
      <c r="A43" s="15" t="s">
        <v>42</v>
      </c>
      <c r="B43" s="16"/>
      <c r="C43" s="17"/>
      <c r="D43" s="17"/>
      <c r="E43" s="17"/>
      <c r="F43" s="17"/>
      <c r="G43" s="18"/>
    </row>
    <row r="44" spans="1:7" s="13" customFormat="1" ht="15">
      <c r="A44" s="96" t="s">
        <v>43</v>
      </c>
      <c r="B44" s="95"/>
      <c r="C44" s="95"/>
      <c r="D44" s="95">
        <v>1698274</v>
      </c>
      <c r="E44" s="97">
        <v>7.9</v>
      </c>
      <c r="F44" s="98"/>
      <c r="G44" s="99">
        <f>E44*F44</f>
        <v>0</v>
      </c>
    </row>
    <row r="45" spans="1:7" s="13" customFormat="1" ht="15">
      <c r="A45" s="96" t="s">
        <v>44</v>
      </c>
      <c r="B45" s="95"/>
      <c r="C45" s="95"/>
      <c r="D45" s="95">
        <v>1698275</v>
      </c>
      <c r="E45" s="97">
        <v>7.9</v>
      </c>
      <c r="F45" s="98"/>
      <c r="G45" s="99">
        <f t="shared" ref="G45:G48" si="5">E45*F45</f>
        <v>0</v>
      </c>
    </row>
    <row r="46" spans="1:7" s="13" customFormat="1" ht="15">
      <c r="A46" s="96" t="s">
        <v>45</v>
      </c>
      <c r="B46" s="95"/>
      <c r="C46" s="95"/>
      <c r="D46" s="95">
        <v>1698276</v>
      </c>
      <c r="E46" s="97">
        <v>7.9</v>
      </c>
      <c r="F46" s="98"/>
      <c r="G46" s="99">
        <f t="shared" si="5"/>
        <v>0</v>
      </c>
    </row>
    <row r="47" spans="1:7" s="13" customFormat="1" ht="15">
      <c r="A47" s="96" t="s">
        <v>46</v>
      </c>
      <c r="B47" s="95"/>
      <c r="C47" s="95"/>
      <c r="D47" s="95">
        <v>1698277</v>
      </c>
      <c r="E47" s="97">
        <v>7.9</v>
      </c>
      <c r="F47" s="98"/>
      <c r="G47" s="99">
        <f t="shared" si="5"/>
        <v>0</v>
      </c>
    </row>
    <row r="48" spans="1:7" s="13" customFormat="1" ht="15">
      <c r="A48" s="101" t="s">
        <v>47</v>
      </c>
      <c r="B48" s="102"/>
      <c r="C48" s="102"/>
      <c r="D48" s="102">
        <v>1493135</v>
      </c>
      <c r="E48" s="103">
        <v>7.9</v>
      </c>
      <c r="F48" s="104"/>
      <c r="G48" s="105">
        <f t="shared" si="5"/>
        <v>0</v>
      </c>
    </row>
    <row r="49" spans="1:8" s="13" customFormat="1" ht="16.5" customHeight="1">
      <c r="A49" s="24"/>
      <c r="B49" s="25"/>
      <c r="C49" s="25"/>
      <c r="D49" s="25" t="s">
        <v>1</v>
      </c>
      <c r="E49" s="25" t="s">
        <v>2</v>
      </c>
      <c r="F49" s="25" t="s">
        <v>3</v>
      </c>
      <c r="G49" s="26" t="s">
        <v>4</v>
      </c>
      <c r="H49" s="94"/>
    </row>
    <row r="50" spans="1:8" s="22" customFormat="1" ht="15" customHeight="1">
      <c r="A50" s="15" t="s">
        <v>48</v>
      </c>
      <c r="B50" s="16"/>
      <c r="C50" s="17"/>
      <c r="D50" s="17"/>
      <c r="E50" s="17"/>
      <c r="F50" s="17"/>
      <c r="G50" s="18"/>
      <c r="H50" s="100"/>
    </row>
    <row r="51" spans="1:8" s="22" customFormat="1" ht="15" customHeight="1">
      <c r="A51" s="27" t="s">
        <v>49</v>
      </c>
      <c r="B51" s="100"/>
      <c r="C51" s="100"/>
      <c r="D51" s="106"/>
      <c r="E51" s="107"/>
      <c r="F51" s="100"/>
      <c r="G51" s="99"/>
      <c r="H51" s="100"/>
    </row>
    <row r="52" spans="1:8" s="22" customFormat="1" ht="15" customHeight="1">
      <c r="A52" s="96" t="s">
        <v>50</v>
      </c>
      <c r="B52" s="100"/>
      <c r="C52" s="100"/>
      <c r="D52" s="95">
        <v>1698243</v>
      </c>
      <c r="E52" s="107">
        <v>55</v>
      </c>
      <c r="F52" s="98"/>
      <c r="G52" s="99">
        <f t="shared" ref="G52:G60" si="6">E52*F52</f>
        <v>0</v>
      </c>
      <c r="H52" s="100"/>
    </row>
    <row r="53" spans="1:8" s="22" customFormat="1" ht="15" customHeight="1">
      <c r="A53" s="96" t="s">
        <v>51</v>
      </c>
      <c r="B53" s="100"/>
      <c r="C53" s="100"/>
      <c r="D53" s="95">
        <v>1698244</v>
      </c>
      <c r="E53" s="107">
        <v>55</v>
      </c>
      <c r="F53" s="98"/>
      <c r="G53" s="99">
        <f t="shared" si="6"/>
        <v>0</v>
      </c>
      <c r="H53" s="100"/>
    </row>
    <row r="54" spans="1:8" s="22" customFormat="1" ht="15" customHeight="1">
      <c r="A54" s="96" t="s">
        <v>52</v>
      </c>
      <c r="B54" s="100"/>
      <c r="C54" s="100"/>
      <c r="D54" s="95">
        <v>1485830</v>
      </c>
      <c r="E54" s="107">
        <v>55</v>
      </c>
      <c r="F54" s="98"/>
      <c r="G54" s="99">
        <f t="shared" si="6"/>
        <v>0</v>
      </c>
      <c r="H54" s="100"/>
    </row>
    <row r="55" spans="1:8" s="22" customFormat="1" ht="15" customHeight="1">
      <c r="A55" s="96" t="s">
        <v>53</v>
      </c>
      <c r="B55" s="100"/>
      <c r="C55" s="100"/>
      <c r="D55" s="95">
        <v>1698250</v>
      </c>
      <c r="E55" s="107">
        <v>90</v>
      </c>
      <c r="F55" s="98"/>
      <c r="G55" s="99">
        <f t="shared" si="6"/>
        <v>0</v>
      </c>
      <c r="H55" s="100"/>
    </row>
    <row r="56" spans="1:8" s="22" customFormat="1" ht="30.75" customHeight="1">
      <c r="A56" s="108" t="s">
        <v>54</v>
      </c>
      <c r="B56" s="109"/>
      <c r="C56" s="109"/>
      <c r="D56" s="110">
        <v>1718597</v>
      </c>
      <c r="E56" s="111">
        <v>90</v>
      </c>
      <c r="F56" s="112"/>
      <c r="G56" s="113">
        <f t="shared" si="6"/>
        <v>0</v>
      </c>
      <c r="H56" s="100"/>
    </row>
    <row r="57" spans="1:8" s="22" customFormat="1" ht="15" customHeight="1">
      <c r="A57" s="27" t="s">
        <v>55</v>
      </c>
      <c r="B57" s="100"/>
      <c r="C57" s="100"/>
      <c r="D57" s="106"/>
      <c r="E57" s="107"/>
      <c r="F57" s="100"/>
      <c r="G57" s="99"/>
      <c r="H57" s="100"/>
    </row>
    <row r="58" spans="1:8" s="22" customFormat="1" ht="15" customHeight="1">
      <c r="A58" s="96" t="s">
        <v>56</v>
      </c>
      <c r="B58" s="100"/>
      <c r="C58" s="100"/>
      <c r="D58" s="56">
        <v>1563906</v>
      </c>
      <c r="E58" s="107">
        <v>34.85</v>
      </c>
      <c r="F58" s="98"/>
      <c r="G58" s="99">
        <f t="shared" si="6"/>
        <v>0</v>
      </c>
      <c r="H58" s="100"/>
    </row>
    <row r="59" spans="1:8" s="22" customFormat="1" ht="15" customHeight="1">
      <c r="A59" s="96" t="s">
        <v>57</v>
      </c>
      <c r="B59" s="100"/>
      <c r="C59" s="100"/>
      <c r="D59" s="56">
        <v>1563907</v>
      </c>
      <c r="E59" s="107">
        <v>34.85</v>
      </c>
      <c r="F59" s="98"/>
      <c r="G59" s="99">
        <f t="shared" si="6"/>
        <v>0</v>
      </c>
      <c r="H59" s="100"/>
    </row>
    <row r="60" spans="1:8" s="22" customFormat="1" ht="15" customHeight="1">
      <c r="A60" s="96" t="s">
        <v>58</v>
      </c>
      <c r="B60" s="100"/>
      <c r="C60" s="100"/>
      <c r="D60" s="56">
        <v>1563909</v>
      </c>
      <c r="E60" s="107">
        <v>34.85</v>
      </c>
      <c r="F60" s="98"/>
      <c r="G60" s="99">
        <f t="shared" si="6"/>
        <v>0</v>
      </c>
      <c r="H60" s="100"/>
    </row>
    <row r="61" spans="1:8" s="14" customFormat="1">
      <c r="A61" s="15" t="s">
        <v>59</v>
      </c>
      <c r="B61" s="16"/>
      <c r="C61" s="17"/>
      <c r="D61" s="17"/>
      <c r="E61" s="17"/>
      <c r="F61" s="17"/>
      <c r="G61" s="18"/>
    </row>
    <row r="62" spans="1:8" s="13" customFormat="1" ht="15">
      <c r="A62" s="96" t="s">
        <v>60</v>
      </c>
      <c r="B62" s="95"/>
      <c r="C62" s="95"/>
      <c r="D62" s="95">
        <v>1482553</v>
      </c>
      <c r="E62" s="114">
        <v>7.38</v>
      </c>
      <c r="F62" s="98"/>
      <c r="G62" s="99">
        <f t="shared" ref="G62:G65" si="7">E62*F62</f>
        <v>0</v>
      </c>
      <c r="H62" s="95"/>
    </row>
    <row r="63" spans="1:8" s="13" customFormat="1" ht="15">
      <c r="A63" s="96" t="s">
        <v>61</v>
      </c>
      <c r="B63" s="95"/>
      <c r="C63" s="95"/>
      <c r="D63" s="95">
        <v>1482554</v>
      </c>
      <c r="E63" s="114">
        <v>7.38</v>
      </c>
      <c r="F63" s="98"/>
      <c r="G63" s="99">
        <f t="shared" si="7"/>
        <v>0</v>
      </c>
      <c r="H63" s="95"/>
    </row>
    <row r="64" spans="1:8" s="13" customFormat="1" ht="15">
      <c r="A64" s="96" t="s">
        <v>62</v>
      </c>
      <c r="B64" s="95"/>
      <c r="C64" s="95"/>
      <c r="D64" s="95">
        <v>1482555</v>
      </c>
      <c r="E64" s="114">
        <v>7.38</v>
      </c>
      <c r="F64" s="98"/>
      <c r="G64" s="99">
        <f t="shared" si="7"/>
        <v>0</v>
      </c>
      <c r="H64" s="95"/>
    </row>
    <row r="65" spans="1:7" s="13" customFormat="1" ht="15">
      <c r="A65" s="55" t="s">
        <v>63</v>
      </c>
      <c r="B65" s="95"/>
      <c r="C65" s="95"/>
      <c r="D65" s="56">
        <v>1548258</v>
      </c>
      <c r="E65" s="114">
        <v>7.38</v>
      </c>
      <c r="F65" s="98"/>
      <c r="G65" s="99">
        <f t="shared" si="7"/>
        <v>0</v>
      </c>
    </row>
    <row r="66" spans="1:7" s="13" customFormat="1" ht="15">
      <c r="A66" s="15" t="s">
        <v>64</v>
      </c>
      <c r="B66" s="16"/>
      <c r="C66" s="17"/>
      <c r="D66" s="17"/>
      <c r="E66" s="17"/>
      <c r="F66" s="17"/>
      <c r="G66" s="18"/>
    </row>
    <row r="67" spans="1:7" s="13" customFormat="1" ht="15">
      <c r="A67" s="96" t="s">
        <v>65</v>
      </c>
      <c r="B67" s="95"/>
      <c r="C67" s="95"/>
      <c r="D67" s="95">
        <v>1482557</v>
      </c>
      <c r="E67" s="114">
        <v>5.98</v>
      </c>
      <c r="F67" s="98"/>
      <c r="G67" s="99">
        <f t="shared" ref="G67:G72" si="8">E67*F67</f>
        <v>0</v>
      </c>
    </row>
    <row r="68" spans="1:7" s="13" customFormat="1" ht="15">
      <c r="A68" s="96" t="s">
        <v>66</v>
      </c>
      <c r="B68" s="95"/>
      <c r="C68" s="95"/>
      <c r="D68" s="95">
        <v>1482558</v>
      </c>
      <c r="E68" s="114">
        <v>5.98</v>
      </c>
      <c r="F68" s="98"/>
      <c r="G68" s="99">
        <f t="shared" si="8"/>
        <v>0</v>
      </c>
    </row>
    <row r="69" spans="1:7" s="13" customFormat="1" ht="15">
      <c r="A69" s="96" t="s">
        <v>67</v>
      </c>
      <c r="B69" s="95"/>
      <c r="C69" s="95"/>
      <c r="D69" s="95">
        <v>1482559</v>
      </c>
      <c r="E69" s="114">
        <v>5.98</v>
      </c>
      <c r="F69" s="98"/>
      <c r="G69" s="99">
        <f t="shared" si="8"/>
        <v>0</v>
      </c>
    </row>
    <row r="70" spans="1:7" s="13" customFormat="1" ht="15">
      <c r="A70" s="96" t="s">
        <v>68</v>
      </c>
      <c r="B70" s="95"/>
      <c r="C70" s="95"/>
      <c r="D70" s="95">
        <v>1482560</v>
      </c>
      <c r="E70" s="114">
        <v>5.98</v>
      </c>
      <c r="F70" s="98"/>
      <c r="G70" s="99">
        <f t="shared" si="8"/>
        <v>0</v>
      </c>
    </row>
    <row r="71" spans="1:7" s="22" customFormat="1" ht="15" customHeight="1">
      <c r="A71" s="96" t="s">
        <v>69</v>
      </c>
      <c r="B71" s="100"/>
      <c r="C71" s="100"/>
      <c r="D71" s="95">
        <v>1482561</v>
      </c>
      <c r="E71" s="114">
        <v>5.98</v>
      </c>
      <c r="F71" s="98"/>
      <c r="G71" s="99">
        <f t="shared" si="8"/>
        <v>0</v>
      </c>
    </row>
    <row r="72" spans="1:7" s="13" customFormat="1" ht="15">
      <c r="A72" s="96" t="s">
        <v>70</v>
      </c>
      <c r="B72" s="95"/>
      <c r="C72" s="95"/>
      <c r="D72" s="95">
        <v>1482562</v>
      </c>
      <c r="E72" s="114">
        <v>5.98</v>
      </c>
      <c r="F72" s="98"/>
      <c r="G72" s="99">
        <f t="shared" si="8"/>
        <v>0</v>
      </c>
    </row>
    <row r="73" spans="1:7" s="13" customFormat="1" ht="15">
      <c r="A73" s="15" t="s">
        <v>71</v>
      </c>
      <c r="B73" s="16"/>
      <c r="C73" s="17"/>
      <c r="D73" s="17"/>
      <c r="E73" s="17"/>
      <c r="F73" s="17"/>
      <c r="G73" s="18"/>
    </row>
    <row r="74" spans="1:7" s="13" customFormat="1" ht="15">
      <c r="A74" s="96" t="s">
        <v>72</v>
      </c>
      <c r="B74" s="95"/>
      <c r="C74" s="95"/>
      <c r="D74" s="95">
        <v>1482727</v>
      </c>
      <c r="E74" s="97">
        <v>7.9</v>
      </c>
      <c r="F74" s="98"/>
      <c r="G74" s="99">
        <f>E74*F74</f>
        <v>0</v>
      </c>
    </row>
    <row r="75" spans="1:7" s="13" customFormat="1" ht="15">
      <c r="A75" s="96" t="s">
        <v>73</v>
      </c>
      <c r="B75" s="95"/>
      <c r="C75" s="95"/>
      <c r="D75" s="95">
        <v>1482732</v>
      </c>
      <c r="E75" s="97">
        <v>7.9</v>
      </c>
      <c r="F75" s="98"/>
      <c r="G75" s="99">
        <f t="shared" ref="G75" si="9">E75*F75</f>
        <v>0</v>
      </c>
    </row>
    <row r="76" spans="1:7" s="22" customFormat="1" ht="15">
      <c r="A76" s="96" t="s">
        <v>74</v>
      </c>
      <c r="B76" s="100"/>
      <c r="C76" s="100"/>
      <c r="D76" s="95">
        <v>1482731</v>
      </c>
      <c r="E76" s="97">
        <v>7.9</v>
      </c>
      <c r="F76" s="98"/>
      <c r="G76" s="99">
        <f>E76*F76</f>
        <v>0</v>
      </c>
    </row>
    <row r="77" spans="1:7" s="22" customFormat="1" ht="15">
      <c r="A77" s="55" t="s">
        <v>75</v>
      </c>
      <c r="B77" s="100"/>
      <c r="C77" s="100"/>
      <c r="D77" s="56">
        <v>1548259</v>
      </c>
      <c r="E77" s="97">
        <v>7.9</v>
      </c>
      <c r="F77" s="98"/>
      <c r="G77" s="99">
        <f t="shared" ref="G77:G78" si="10">E77*F77</f>
        <v>0</v>
      </c>
    </row>
    <row r="78" spans="1:7" s="22" customFormat="1" ht="15" customHeight="1">
      <c r="A78" s="96" t="s">
        <v>76</v>
      </c>
      <c r="B78" s="100"/>
      <c r="C78" s="100"/>
      <c r="D78" s="95">
        <v>1482737</v>
      </c>
      <c r="E78" s="97">
        <v>7.9</v>
      </c>
      <c r="F78" s="98"/>
      <c r="G78" s="99">
        <f t="shared" si="10"/>
        <v>0</v>
      </c>
    </row>
    <row r="79" spans="1:7" s="13" customFormat="1" ht="15">
      <c r="A79" s="15" t="s">
        <v>77</v>
      </c>
      <c r="B79" s="16"/>
      <c r="C79" s="17"/>
      <c r="D79" s="17"/>
      <c r="E79" s="17"/>
      <c r="F79" s="17"/>
      <c r="G79" s="18"/>
    </row>
    <row r="80" spans="1:7" s="13" customFormat="1" ht="15">
      <c r="A80" s="96" t="s">
        <v>78</v>
      </c>
      <c r="B80" s="95"/>
      <c r="C80" s="95"/>
      <c r="D80" s="95">
        <v>1480846</v>
      </c>
      <c r="E80" s="97">
        <v>1.43</v>
      </c>
      <c r="F80" s="98"/>
      <c r="G80" s="99">
        <f t="shared" ref="G80" si="11">E80*F80</f>
        <v>0</v>
      </c>
    </row>
    <row r="81" spans="1:9" s="13" customFormat="1" ht="15">
      <c r="A81" s="57" t="s">
        <v>79</v>
      </c>
      <c r="B81" s="100"/>
      <c r="C81" s="100"/>
      <c r="D81" s="100"/>
      <c r="E81" s="115"/>
      <c r="F81" s="100"/>
      <c r="G81" s="99"/>
      <c r="H81" s="95"/>
      <c r="I81" s="95"/>
    </row>
    <row r="82" spans="1:9" s="13" customFormat="1" ht="15">
      <c r="A82" s="96" t="s">
        <v>80</v>
      </c>
      <c r="B82" s="95"/>
      <c r="C82" s="95"/>
      <c r="D82" s="95">
        <v>1485871</v>
      </c>
      <c r="E82" s="97">
        <v>19.850000000000001</v>
      </c>
      <c r="F82" s="98"/>
      <c r="G82" s="99">
        <f>E82*F82</f>
        <v>0</v>
      </c>
      <c r="H82" s="95"/>
      <c r="I82" s="95"/>
    </row>
    <row r="83" spans="1:9" s="22" customFormat="1" ht="15">
      <c r="A83" s="96" t="s">
        <v>81</v>
      </c>
      <c r="B83" s="100"/>
      <c r="C83" s="100"/>
      <c r="D83" s="95">
        <v>1548260</v>
      </c>
      <c r="E83" s="115">
        <v>36.6</v>
      </c>
      <c r="F83" s="98"/>
      <c r="G83" s="99">
        <f t="shared" ref="G83:G88" si="12">E83*F83</f>
        <v>0</v>
      </c>
      <c r="H83" s="100"/>
      <c r="I83" s="100"/>
    </row>
    <row r="84" spans="1:9" s="22" customFormat="1" ht="15" customHeight="1">
      <c r="A84" s="96" t="s">
        <v>82</v>
      </c>
      <c r="B84" s="100"/>
      <c r="C84" s="100"/>
      <c r="D84" s="95">
        <v>1525393</v>
      </c>
      <c r="E84" s="107">
        <v>91</v>
      </c>
      <c r="F84" s="98"/>
      <c r="G84" s="99">
        <f t="shared" si="12"/>
        <v>0</v>
      </c>
      <c r="H84" s="100"/>
      <c r="I84" s="100"/>
    </row>
    <row r="85" spans="1:9" s="13" customFormat="1" ht="7.5" customHeight="1">
      <c r="A85" s="96"/>
      <c r="B85" s="95"/>
      <c r="C85" s="95"/>
      <c r="D85" s="95"/>
      <c r="E85" s="97"/>
      <c r="F85" s="100"/>
      <c r="G85" s="99"/>
      <c r="H85" s="95"/>
      <c r="I85" s="95"/>
    </row>
    <row r="86" spans="1:9" s="22" customFormat="1" ht="15" customHeight="1">
      <c r="A86" s="57" t="s">
        <v>55</v>
      </c>
      <c r="B86" s="100"/>
      <c r="C86" s="100"/>
      <c r="D86" s="106"/>
      <c r="E86" s="107"/>
      <c r="F86" s="100"/>
      <c r="G86" s="99"/>
      <c r="H86" s="100"/>
      <c r="I86" s="100"/>
    </row>
    <row r="87" spans="1:9" s="22" customFormat="1" ht="15" customHeight="1">
      <c r="A87" s="96" t="s">
        <v>83</v>
      </c>
      <c r="B87" s="100"/>
      <c r="C87" s="100"/>
      <c r="D87" s="95">
        <v>1482824</v>
      </c>
      <c r="E87" s="107">
        <v>36.6</v>
      </c>
      <c r="F87" s="98"/>
      <c r="G87" s="99">
        <f t="shared" si="12"/>
        <v>0</v>
      </c>
      <c r="H87" s="100"/>
      <c r="I87" s="100"/>
    </row>
    <row r="88" spans="1:9" s="22" customFormat="1" ht="15" customHeight="1">
      <c r="A88" s="101" t="s">
        <v>84</v>
      </c>
      <c r="B88" s="116"/>
      <c r="C88" s="116"/>
      <c r="D88" s="102">
        <v>1482823</v>
      </c>
      <c r="E88" s="117">
        <v>102.75</v>
      </c>
      <c r="F88" s="104"/>
      <c r="G88" s="105">
        <f t="shared" si="12"/>
        <v>0</v>
      </c>
      <c r="H88" s="100"/>
      <c r="I88" s="100"/>
    </row>
    <row r="89" spans="1:9" s="22" customFormat="1" ht="3.75" customHeight="1">
      <c r="A89" s="96"/>
      <c r="B89" s="100"/>
      <c r="C89" s="100"/>
      <c r="D89" s="56"/>
      <c r="E89" s="107"/>
      <c r="F89" s="100"/>
      <c r="G89" s="99"/>
      <c r="H89" s="100"/>
      <c r="I89" s="100"/>
    </row>
    <row r="90" spans="1:9" s="22" customFormat="1" ht="30" customHeight="1">
      <c r="A90" s="77" t="s">
        <v>85</v>
      </c>
      <c r="B90" s="78"/>
      <c r="C90" s="78"/>
      <c r="D90" s="78"/>
      <c r="E90" s="78"/>
      <c r="F90" s="78"/>
      <c r="G90" s="79"/>
      <c r="H90" s="58"/>
      <c r="I90" s="58"/>
    </row>
    <row r="91" spans="1:9" s="53" customFormat="1" ht="15" customHeight="1">
      <c r="A91" s="80" t="s">
        <v>86</v>
      </c>
      <c r="B91" s="81"/>
      <c r="C91" s="81"/>
      <c r="D91" s="81"/>
      <c r="E91" s="81"/>
      <c r="F91" s="81"/>
      <c r="G91" s="82"/>
      <c r="H91" s="59"/>
      <c r="I91" s="59"/>
    </row>
    <row r="92" spans="1:9" s="53" customFormat="1" ht="15" customHeight="1">
      <c r="A92" s="86" t="s">
        <v>87</v>
      </c>
      <c r="B92" s="87"/>
      <c r="C92" s="60" t="s">
        <v>88</v>
      </c>
      <c r="D92" s="86" t="s">
        <v>89</v>
      </c>
      <c r="E92" s="92"/>
      <c r="F92" s="92"/>
      <c r="G92" s="61">
        <f>SUM(G7:G88)</f>
        <v>0</v>
      </c>
      <c r="H92" s="100"/>
      <c r="I92" s="100"/>
    </row>
    <row r="93" spans="1:9" s="53" customFormat="1" ht="15" customHeight="1">
      <c r="A93" s="88" t="s">
        <v>90</v>
      </c>
      <c r="B93" s="89"/>
      <c r="C93" s="62">
        <v>8</v>
      </c>
      <c r="D93" s="63"/>
      <c r="E93" s="63"/>
      <c r="F93" s="63"/>
      <c r="G93" s="64"/>
      <c r="H93" s="100"/>
      <c r="I93" s="100"/>
    </row>
    <row r="94" spans="1:9" s="22" customFormat="1" ht="15" customHeight="1">
      <c r="A94" s="88" t="s">
        <v>91</v>
      </c>
      <c r="B94" s="89"/>
      <c r="C94" s="62">
        <v>9</v>
      </c>
      <c r="D94" s="86" t="s">
        <v>92</v>
      </c>
      <c r="E94" s="92"/>
      <c r="F94" s="92"/>
      <c r="G94" s="54"/>
      <c r="H94" s="100"/>
      <c r="I94" s="100"/>
    </row>
    <row r="95" spans="1:9" ht="15.75" customHeight="1">
      <c r="A95" s="88" t="s">
        <v>93</v>
      </c>
      <c r="B95" s="89"/>
      <c r="C95" s="62">
        <v>10</v>
      </c>
      <c r="D95" s="63"/>
      <c r="E95" s="63"/>
      <c r="F95" s="63"/>
      <c r="G95" s="64"/>
    </row>
    <row r="96" spans="1:9" ht="15.75" customHeight="1">
      <c r="A96" s="90" t="s">
        <v>94</v>
      </c>
      <c r="B96" s="91"/>
      <c r="C96" s="65" t="s">
        <v>95</v>
      </c>
      <c r="D96" s="75" t="s">
        <v>96</v>
      </c>
      <c r="E96" s="76"/>
      <c r="F96" s="76"/>
      <c r="G96" s="66">
        <f>G92+G94</f>
        <v>0</v>
      </c>
    </row>
    <row r="97" spans="1:9" ht="15.75" customHeight="1">
      <c r="A97" s="83" t="s">
        <v>97</v>
      </c>
      <c r="B97" s="84"/>
      <c r="C97" s="84"/>
      <c r="D97" s="84"/>
      <c r="E97" s="84"/>
      <c r="F97" s="84"/>
      <c r="G97" s="85"/>
      <c r="H97" s="67"/>
      <c r="I97" s="67"/>
    </row>
    <row r="98" spans="1:9">
      <c r="A98" s="68"/>
      <c r="B98" s="68"/>
      <c r="G98" s="4"/>
    </row>
    <row r="99" spans="1:9" ht="84.75" customHeight="1">
      <c r="A99" s="69"/>
      <c r="B99" s="69"/>
      <c r="G99" s="4"/>
    </row>
  </sheetData>
  <sheetProtection algorithmName="SHA-512" hashValue="unbG3flMmitvtclVS7rRkcABwz+socPC4zhBkzVQ+WicKPh8aZnbrzfxzjVjwjaX/9Qlc7bD2iWh5uU3c+AHfQ==" saltValue="O6lo16id7pSfh8wg3I8XCQ==" spinCount="100000" sheet="1" selectLockedCells="1"/>
  <mergeCells count="14">
    <mergeCell ref="A97:G97"/>
    <mergeCell ref="A92:B92"/>
    <mergeCell ref="A93:B93"/>
    <mergeCell ref="A94:B94"/>
    <mergeCell ref="A95:B95"/>
    <mergeCell ref="A96:B96"/>
    <mergeCell ref="D92:F92"/>
    <mergeCell ref="D94:F94"/>
    <mergeCell ref="A56:C56"/>
    <mergeCell ref="A4:D4"/>
    <mergeCell ref="E4:G4"/>
    <mergeCell ref="D96:F96"/>
    <mergeCell ref="A90:G90"/>
    <mergeCell ref="A91:G91"/>
  </mergeCells>
  <pageMargins left="0.2" right="0.2" top="0.25" bottom="0.23924999999999999" header="0.3" footer="0.3"/>
  <pageSetup scale="98" fitToHeight="0" orientation="portrait" horizontalDpi="1200" verticalDpi="1200" r:id="rId1"/>
  <headerFooter>
    <oddFooter>&amp;C&amp;9ACSI Member Care | Phone 800-367-0798 | www.purposefuldesign.com&amp;R&amp;8&amp;D            &amp;P</oddFooter>
  </headerFooter>
  <rowBreaks count="1" manualBreakCount="1"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50"/>
  <sheetViews>
    <sheetView showGridLines="0" zoomScale="130" zoomScaleNormal="130" zoomScaleSheetLayoutView="100" workbookViewId="0">
      <selection activeCell="H8" sqref="H8"/>
    </sheetView>
  </sheetViews>
  <sheetFormatPr defaultColWidth="10.875" defaultRowHeight="15.75"/>
  <cols>
    <col min="1" max="1" width="2.375" style="4" customWidth="1"/>
    <col min="2" max="2" width="4.125" style="4" bestFit="1" customWidth="1"/>
    <col min="3" max="3" width="21.125" style="4" customWidth="1"/>
    <col min="4" max="4" width="20.625" style="4" customWidth="1"/>
    <col min="5" max="5" width="2.5" style="4" customWidth="1"/>
    <col min="6" max="6" width="15.875" style="4" customWidth="1"/>
    <col min="7" max="7" width="7.875" style="4" bestFit="1" customWidth="1"/>
    <col min="8" max="8" width="6.625" style="4" customWidth="1"/>
    <col min="9" max="9" width="10.75" style="28" customWidth="1"/>
    <col min="10" max="10" width="20" style="4" customWidth="1"/>
    <col min="11" max="11" width="6.875" style="4" customWidth="1"/>
    <col min="12" max="16384" width="10.875" style="4"/>
  </cols>
  <sheetData>
    <row r="3" spans="1:11" ht="27" customHeight="1"/>
    <row r="4" spans="1:11" ht="17.25" customHeight="1">
      <c r="B4" s="29" t="s">
        <v>98</v>
      </c>
    </row>
    <row r="5" spans="1:11" s="14" customFormat="1" ht="12.75" customHeight="1">
      <c r="A5" s="30"/>
      <c r="B5" s="93"/>
      <c r="C5" s="93"/>
      <c r="D5" s="93"/>
      <c r="E5" s="31"/>
      <c r="F5" s="31" t="s">
        <v>1</v>
      </c>
      <c r="G5" s="31" t="s">
        <v>2</v>
      </c>
      <c r="H5" s="31" t="s">
        <v>3</v>
      </c>
      <c r="I5" s="32" t="s">
        <v>4</v>
      </c>
      <c r="J5" s="94"/>
      <c r="K5" s="95"/>
    </row>
    <row r="6" spans="1:11" s="20" customFormat="1" ht="15" customHeight="1">
      <c r="A6" s="33" t="s">
        <v>99</v>
      </c>
      <c r="B6" s="34"/>
      <c r="C6" s="34"/>
      <c r="D6" s="35"/>
      <c r="E6" s="35"/>
      <c r="F6" s="35"/>
      <c r="G6" s="35"/>
      <c r="H6" s="35"/>
      <c r="I6" s="36"/>
      <c r="J6" s="19"/>
    </row>
    <row r="7" spans="1:11" s="42" customFormat="1" ht="15" customHeight="1">
      <c r="A7" s="37" t="s">
        <v>100</v>
      </c>
      <c r="B7" s="38"/>
      <c r="C7" s="38"/>
      <c r="D7" s="39"/>
      <c r="E7" s="39"/>
      <c r="F7" s="39"/>
      <c r="G7" s="39"/>
      <c r="H7" s="39"/>
      <c r="I7" s="40"/>
      <c r="J7" s="41"/>
    </row>
    <row r="8" spans="1:11" s="51" customFormat="1" ht="15" customHeight="1">
      <c r="A8" s="118" t="s">
        <v>101</v>
      </c>
      <c r="B8" s="95"/>
      <c r="C8" s="95"/>
      <c r="D8" s="95"/>
      <c r="E8" s="95"/>
      <c r="F8" s="23">
        <v>1483580</v>
      </c>
      <c r="G8" s="97">
        <v>11.9</v>
      </c>
      <c r="H8" s="98"/>
      <c r="I8" s="99">
        <f>G8*H8</f>
        <v>0</v>
      </c>
      <c r="J8" s="95"/>
      <c r="K8" s="95"/>
    </row>
    <row r="9" spans="1:11" s="51" customFormat="1" ht="15" customHeight="1">
      <c r="A9" s="118" t="s">
        <v>102</v>
      </c>
      <c r="B9" s="95"/>
      <c r="C9" s="95"/>
      <c r="D9" s="95"/>
      <c r="E9" s="95"/>
      <c r="F9" s="23">
        <v>1483582</v>
      </c>
      <c r="G9" s="97">
        <v>8.75</v>
      </c>
      <c r="H9" s="98"/>
      <c r="I9" s="99">
        <f t="shared" ref="I9" si="0">G9*H9</f>
        <v>0</v>
      </c>
      <c r="J9" s="95"/>
      <c r="K9" s="95"/>
    </row>
    <row r="10" spans="1:11" s="51" customFormat="1" ht="15">
      <c r="A10" s="118" t="s">
        <v>103</v>
      </c>
      <c r="B10" s="95"/>
      <c r="C10" s="95"/>
      <c r="D10" s="95"/>
      <c r="E10" s="95"/>
      <c r="F10" s="23">
        <v>1483610</v>
      </c>
      <c r="G10" s="97">
        <v>16.100000000000001</v>
      </c>
      <c r="H10" s="98"/>
      <c r="I10" s="99">
        <f>G10*H10</f>
        <v>0</v>
      </c>
      <c r="J10" s="95"/>
      <c r="K10" s="95"/>
    </row>
    <row r="11" spans="1:11" s="51" customFormat="1" ht="15">
      <c r="A11" s="118" t="s">
        <v>104</v>
      </c>
      <c r="B11" s="95"/>
      <c r="C11" s="95"/>
      <c r="D11" s="95"/>
      <c r="E11" s="95"/>
      <c r="F11" s="23">
        <v>1483611</v>
      </c>
      <c r="G11" s="97">
        <v>11.8</v>
      </c>
      <c r="H11" s="98"/>
      <c r="I11" s="99">
        <f>G11*H11</f>
        <v>0</v>
      </c>
      <c r="J11" s="95"/>
      <c r="K11" s="95"/>
    </row>
    <row r="12" spans="1:11" s="51" customFormat="1" ht="15">
      <c r="A12" s="118" t="s">
        <v>105</v>
      </c>
      <c r="B12" s="95"/>
      <c r="C12" s="95"/>
      <c r="D12" s="95"/>
      <c r="E12" s="95"/>
      <c r="F12" s="23">
        <v>1483585</v>
      </c>
      <c r="G12" s="97">
        <v>10.9</v>
      </c>
      <c r="H12" s="98"/>
      <c r="I12" s="99">
        <f>G12*H12</f>
        <v>0</v>
      </c>
      <c r="J12" s="95"/>
      <c r="K12" s="95"/>
    </row>
    <row r="13" spans="1:11" s="51" customFormat="1" ht="15">
      <c r="A13" s="118" t="s">
        <v>106</v>
      </c>
      <c r="B13" s="95"/>
      <c r="C13" s="95"/>
      <c r="D13" s="95"/>
      <c r="E13" s="95"/>
      <c r="F13" s="23">
        <v>1483586</v>
      </c>
      <c r="G13" s="97">
        <v>7</v>
      </c>
      <c r="H13" s="98"/>
      <c r="I13" s="99">
        <f>G13*H13</f>
        <v>0</v>
      </c>
      <c r="J13" s="95"/>
      <c r="K13" s="95"/>
    </row>
    <row r="14" spans="1:11" s="52" customFormat="1" ht="6" customHeight="1">
      <c r="A14" s="118"/>
      <c r="B14" s="100"/>
      <c r="C14" s="100"/>
      <c r="D14" s="100"/>
      <c r="E14" s="100"/>
      <c r="F14" s="119"/>
      <c r="G14" s="107"/>
      <c r="H14" s="119"/>
      <c r="I14" s="99"/>
      <c r="J14" s="100"/>
      <c r="K14" s="100"/>
    </row>
    <row r="15" spans="1:11" s="51" customFormat="1" ht="15">
      <c r="A15" s="43" t="s">
        <v>107</v>
      </c>
      <c r="B15" s="95"/>
      <c r="C15" s="95"/>
      <c r="D15" s="95"/>
      <c r="E15" s="95"/>
      <c r="F15" s="119"/>
      <c r="G15" s="97"/>
      <c r="H15" s="39"/>
      <c r="I15" s="99"/>
      <c r="J15" s="95"/>
      <c r="K15" s="95"/>
    </row>
    <row r="16" spans="1:11" s="52" customFormat="1" ht="15">
      <c r="A16" s="43" t="s">
        <v>108</v>
      </c>
      <c r="B16" s="100"/>
      <c r="C16" s="100"/>
      <c r="D16" s="100"/>
      <c r="E16" s="100"/>
      <c r="F16" s="119"/>
      <c r="G16" s="97"/>
      <c r="H16" s="39"/>
      <c r="I16" s="99"/>
      <c r="J16" s="100"/>
      <c r="K16" s="100"/>
    </row>
    <row r="17" spans="1:9" s="52" customFormat="1" ht="15">
      <c r="A17" s="118" t="s">
        <v>109</v>
      </c>
      <c r="B17" s="100"/>
      <c r="C17" s="100"/>
      <c r="D17" s="100"/>
      <c r="E17" s="100"/>
      <c r="F17" s="23">
        <v>1496952</v>
      </c>
      <c r="G17" s="97">
        <v>0.78</v>
      </c>
      <c r="H17" s="98"/>
      <c r="I17" s="99">
        <f t="shared" ref="I17:I20" si="1">G17*H17</f>
        <v>0</v>
      </c>
    </row>
    <row r="18" spans="1:9" s="52" customFormat="1" ht="15">
      <c r="A18" s="118" t="s">
        <v>110</v>
      </c>
      <c r="B18" s="100"/>
      <c r="C18" s="100"/>
      <c r="D18" s="100"/>
      <c r="E18" s="100"/>
      <c r="F18" s="23">
        <v>1496952</v>
      </c>
      <c r="G18" s="97">
        <v>0.78</v>
      </c>
      <c r="H18" s="98"/>
      <c r="I18" s="99">
        <f t="shared" si="1"/>
        <v>0</v>
      </c>
    </row>
    <row r="19" spans="1:9" s="52" customFormat="1" ht="15">
      <c r="A19" s="43" t="s">
        <v>111</v>
      </c>
      <c r="B19" s="100"/>
      <c r="C19" s="100"/>
      <c r="D19" s="100"/>
      <c r="E19" s="100"/>
      <c r="F19" s="23"/>
      <c r="G19" s="97"/>
      <c r="H19" s="39"/>
      <c r="I19" s="99"/>
    </row>
    <row r="20" spans="1:9" s="52" customFormat="1" ht="15">
      <c r="A20" s="118" t="s">
        <v>112</v>
      </c>
      <c r="B20" s="100"/>
      <c r="C20" s="100"/>
      <c r="D20" s="100"/>
      <c r="E20" s="100"/>
      <c r="F20" s="23">
        <v>1496952</v>
      </c>
      <c r="G20" s="97">
        <v>0.78</v>
      </c>
      <c r="H20" s="98"/>
      <c r="I20" s="99">
        <f t="shared" si="1"/>
        <v>0</v>
      </c>
    </row>
    <row r="21" spans="1:9" s="52" customFormat="1" ht="15" customHeight="1">
      <c r="A21" s="118" t="s">
        <v>113</v>
      </c>
      <c r="B21" s="100"/>
      <c r="C21" s="100"/>
      <c r="D21" s="100"/>
      <c r="E21" s="100"/>
      <c r="F21" s="23"/>
      <c r="G21" s="97"/>
      <c r="H21" s="119"/>
      <c r="I21" s="99"/>
    </row>
    <row r="22" spans="1:9" s="52" customFormat="1" ht="15" customHeight="1">
      <c r="A22" s="43" t="s">
        <v>114</v>
      </c>
      <c r="B22" s="100"/>
      <c r="C22" s="100"/>
      <c r="D22" s="100"/>
      <c r="E22" s="100"/>
      <c r="F22" s="23"/>
      <c r="G22" s="97"/>
      <c r="H22" s="119"/>
      <c r="I22" s="99"/>
    </row>
    <row r="23" spans="1:9" s="51" customFormat="1" ht="15">
      <c r="A23" s="118" t="s">
        <v>112</v>
      </c>
      <c r="B23" s="95"/>
      <c r="C23" s="95"/>
      <c r="D23" s="95"/>
      <c r="E23" s="95"/>
      <c r="F23" s="23">
        <v>1496936</v>
      </c>
      <c r="G23" s="97">
        <v>0.78</v>
      </c>
      <c r="H23" s="98"/>
      <c r="I23" s="99">
        <f t="shared" ref="I23:I24" si="2">G23*H23</f>
        <v>0</v>
      </c>
    </row>
    <row r="24" spans="1:9" s="51" customFormat="1" ht="15">
      <c r="A24" s="118" t="s">
        <v>115</v>
      </c>
      <c r="B24" s="95"/>
      <c r="C24" s="95"/>
      <c r="D24" s="95"/>
      <c r="E24" s="95"/>
      <c r="F24" s="23">
        <v>1496936</v>
      </c>
      <c r="G24" s="97">
        <v>0.78</v>
      </c>
      <c r="H24" s="98"/>
      <c r="I24" s="99">
        <f t="shared" si="2"/>
        <v>0</v>
      </c>
    </row>
    <row r="25" spans="1:9" s="52" customFormat="1" ht="6" customHeight="1">
      <c r="A25" s="118"/>
      <c r="B25" s="100"/>
      <c r="C25" s="100"/>
      <c r="D25" s="100"/>
      <c r="E25" s="100"/>
      <c r="F25" s="119"/>
      <c r="G25" s="107"/>
      <c r="H25" s="119"/>
      <c r="I25" s="99"/>
    </row>
    <row r="26" spans="1:9" s="44" customFormat="1" ht="15" customHeight="1">
      <c r="A26" s="43" t="s">
        <v>116</v>
      </c>
      <c r="F26" s="45"/>
      <c r="G26" s="46"/>
      <c r="H26" s="119"/>
      <c r="I26" s="47"/>
    </row>
    <row r="27" spans="1:9" s="44" customFormat="1" ht="15" customHeight="1">
      <c r="A27" s="43" t="s">
        <v>117</v>
      </c>
      <c r="F27" s="45"/>
      <c r="G27" s="46"/>
      <c r="H27" s="119"/>
      <c r="I27" s="47"/>
    </row>
    <row r="28" spans="1:9" s="52" customFormat="1" ht="15" customHeight="1">
      <c r="A28" s="118" t="s">
        <v>118</v>
      </c>
      <c r="B28" s="100"/>
      <c r="C28" s="100"/>
      <c r="D28" s="100"/>
      <c r="E28" s="100"/>
      <c r="F28" s="119">
        <v>1496937</v>
      </c>
      <c r="G28" s="97">
        <v>1.1399999999999999</v>
      </c>
      <c r="H28" s="98"/>
      <c r="I28" s="99">
        <f t="shared" ref="I28:I34" si="3">G28*H28</f>
        <v>0</v>
      </c>
    </row>
    <row r="29" spans="1:9" s="52" customFormat="1" ht="15" customHeight="1">
      <c r="A29" s="118" t="s">
        <v>119</v>
      </c>
      <c r="B29" s="100"/>
      <c r="C29" s="100"/>
      <c r="D29" s="100"/>
      <c r="E29" s="100"/>
      <c r="F29" s="119">
        <v>1496933</v>
      </c>
      <c r="G29" s="97">
        <v>1.1399999999999999</v>
      </c>
      <c r="H29" s="98"/>
      <c r="I29" s="99">
        <f t="shared" si="3"/>
        <v>0</v>
      </c>
    </row>
    <row r="30" spans="1:9" s="52" customFormat="1" ht="15" customHeight="1">
      <c r="A30" s="118" t="s">
        <v>120</v>
      </c>
      <c r="B30" s="100"/>
      <c r="C30" s="100"/>
      <c r="D30" s="100"/>
      <c r="E30" s="100"/>
      <c r="F30" s="119">
        <v>1496935</v>
      </c>
      <c r="G30" s="97">
        <v>1.1299999999999999</v>
      </c>
      <c r="H30" s="98"/>
      <c r="I30" s="99">
        <f t="shared" si="3"/>
        <v>0</v>
      </c>
    </row>
    <row r="31" spans="1:9" s="52" customFormat="1" ht="15" customHeight="1">
      <c r="A31" s="118" t="s">
        <v>121</v>
      </c>
      <c r="B31" s="100"/>
      <c r="C31" s="100"/>
      <c r="D31" s="100"/>
      <c r="E31" s="100"/>
      <c r="F31" s="119">
        <v>1496932</v>
      </c>
      <c r="G31" s="97">
        <v>0.94</v>
      </c>
      <c r="H31" s="98"/>
      <c r="I31" s="99">
        <f t="shared" si="3"/>
        <v>0</v>
      </c>
    </row>
    <row r="32" spans="1:9" s="52" customFormat="1" ht="15" customHeight="1">
      <c r="A32" s="118" t="s">
        <v>122</v>
      </c>
      <c r="B32" s="100"/>
      <c r="C32" s="100"/>
      <c r="D32" s="100"/>
      <c r="E32" s="100"/>
      <c r="F32" s="119">
        <v>1496946</v>
      </c>
      <c r="G32" s="97">
        <v>2.2400000000000002</v>
      </c>
      <c r="H32" s="98"/>
      <c r="I32" s="99">
        <f t="shared" si="3"/>
        <v>0</v>
      </c>
    </row>
    <row r="33" spans="1:9" s="52" customFormat="1" ht="15" customHeight="1">
      <c r="A33" s="118" t="s">
        <v>123</v>
      </c>
      <c r="B33" s="100"/>
      <c r="C33" s="100"/>
      <c r="D33" s="100"/>
      <c r="E33" s="100"/>
      <c r="F33" s="119">
        <v>1496961</v>
      </c>
      <c r="G33" s="97">
        <v>0.83</v>
      </c>
      <c r="H33" s="98"/>
      <c r="I33" s="99">
        <f t="shared" si="3"/>
        <v>0</v>
      </c>
    </row>
    <row r="34" spans="1:9" s="52" customFormat="1" ht="15" customHeight="1">
      <c r="A34" s="118" t="s">
        <v>124</v>
      </c>
      <c r="B34" s="100"/>
      <c r="C34" s="100"/>
      <c r="D34" s="100"/>
      <c r="E34" s="100"/>
      <c r="F34" s="119">
        <v>1496939</v>
      </c>
      <c r="G34" s="97">
        <v>2.1800000000000002</v>
      </c>
      <c r="H34" s="98"/>
      <c r="I34" s="99">
        <f t="shared" si="3"/>
        <v>0</v>
      </c>
    </row>
    <row r="35" spans="1:9" s="52" customFormat="1" ht="6" customHeight="1">
      <c r="A35" s="118"/>
      <c r="B35" s="100"/>
      <c r="C35" s="100"/>
      <c r="D35" s="100"/>
      <c r="E35" s="100"/>
      <c r="F35" s="119"/>
      <c r="G35" s="107"/>
      <c r="H35" s="119"/>
      <c r="I35" s="99"/>
    </row>
    <row r="36" spans="1:9" s="44" customFormat="1" ht="15" customHeight="1">
      <c r="A36" s="43" t="s">
        <v>125</v>
      </c>
      <c r="F36" s="45"/>
      <c r="G36" s="46"/>
      <c r="H36" s="119"/>
      <c r="I36" s="47"/>
    </row>
    <row r="37" spans="1:9" s="52" customFormat="1" ht="15" customHeight="1">
      <c r="A37" s="118" t="s">
        <v>126</v>
      </c>
      <c r="B37" s="100"/>
      <c r="C37" s="100"/>
      <c r="D37" s="100"/>
      <c r="E37" s="100"/>
      <c r="F37" s="119">
        <v>1496959</v>
      </c>
      <c r="G37" s="97">
        <v>1.35</v>
      </c>
      <c r="H37" s="98"/>
      <c r="I37" s="99">
        <f t="shared" ref="I37:I42" si="4">G37*H37</f>
        <v>0</v>
      </c>
    </row>
    <row r="38" spans="1:9" s="52" customFormat="1" ht="15" customHeight="1">
      <c r="A38" s="118" t="s">
        <v>127</v>
      </c>
      <c r="B38" s="100"/>
      <c r="C38" s="100"/>
      <c r="D38" s="100"/>
      <c r="E38" s="100"/>
      <c r="F38" s="119">
        <v>1496662</v>
      </c>
      <c r="G38" s="97">
        <v>0.94</v>
      </c>
      <c r="H38" s="98"/>
      <c r="I38" s="99">
        <f t="shared" si="4"/>
        <v>0</v>
      </c>
    </row>
    <row r="39" spans="1:9" s="52" customFormat="1" ht="15" customHeight="1">
      <c r="A39" s="118" t="s">
        <v>128</v>
      </c>
      <c r="B39" s="100"/>
      <c r="C39" s="100"/>
      <c r="D39" s="100"/>
      <c r="E39" s="100"/>
      <c r="F39" s="119">
        <v>1496913</v>
      </c>
      <c r="G39" s="97">
        <v>0.94</v>
      </c>
      <c r="H39" s="98"/>
      <c r="I39" s="99">
        <f t="shared" si="4"/>
        <v>0</v>
      </c>
    </row>
    <row r="40" spans="1:9" s="52" customFormat="1" ht="15" customHeight="1">
      <c r="A40" s="118" t="s">
        <v>129</v>
      </c>
      <c r="B40" s="100"/>
      <c r="C40" s="100"/>
      <c r="D40" s="100"/>
      <c r="E40" s="100"/>
      <c r="F40" s="119">
        <v>1495941</v>
      </c>
      <c r="G40" s="97">
        <v>2.2400000000000002</v>
      </c>
      <c r="H40" s="98"/>
      <c r="I40" s="99">
        <f t="shared" si="4"/>
        <v>0</v>
      </c>
    </row>
    <row r="41" spans="1:9" s="52" customFormat="1" ht="15" customHeight="1">
      <c r="A41" s="118" t="s">
        <v>130</v>
      </c>
      <c r="B41" s="100"/>
      <c r="C41" s="100"/>
      <c r="D41" s="100"/>
      <c r="E41" s="100"/>
      <c r="F41" s="119">
        <v>1469545</v>
      </c>
      <c r="G41" s="97">
        <v>2.2400000000000002</v>
      </c>
      <c r="H41" s="98"/>
      <c r="I41" s="99">
        <f t="shared" si="4"/>
        <v>0</v>
      </c>
    </row>
    <row r="42" spans="1:9" s="52" customFormat="1" ht="15" customHeight="1">
      <c r="A42" s="118" t="s">
        <v>131</v>
      </c>
      <c r="B42" s="100"/>
      <c r="C42" s="100"/>
      <c r="D42" s="100"/>
      <c r="E42" s="100"/>
      <c r="F42" s="119">
        <v>1496943</v>
      </c>
      <c r="G42" s="97">
        <v>2.2400000000000002</v>
      </c>
      <c r="H42" s="98"/>
      <c r="I42" s="99">
        <f t="shared" si="4"/>
        <v>0</v>
      </c>
    </row>
    <row r="43" spans="1:9" s="52" customFormat="1" ht="6" customHeight="1">
      <c r="A43" s="118"/>
      <c r="B43" s="100"/>
      <c r="C43" s="100"/>
      <c r="D43" s="100"/>
      <c r="E43" s="100"/>
      <c r="F43" s="119"/>
      <c r="G43" s="107"/>
      <c r="H43" s="119"/>
      <c r="I43" s="99"/>
    </row>
    <row r="44" spans="1:9" s="51" customFormat="1" ht="15">
      <c r="A44" s="43" t="s">
        <v>132</v>
      </c>
      <c r="B44" s="95"/>
      <c r="C44" s="95"/>
      <c r="D44" s="95"/>
      <c r="E44" s="95"/>
      <c r="F44" s="119"/>
      <c r="G44" s="97"/>
      <c r="H44" s="39"/>
      <c r="I44" s="99"/>
    </row>
    <row r="45" spans="1:9" s="52" customFormat="1" ht="30.75" customHeight="1">
      <c r="A45" s="120" t="s">
        <v>133</v>
      </c>
      <c r="B45" s="121"/>
      <c r="C45" s="121"/>
      <c r="D45" s="121"/>
      <c r="E45" s="121"/>
      <c r="F45" s="122">
        <v>1525779</v>
      </c>
      <c r="G45" s="115">
        <v>14</v>
      </c>
      <c r="H45" s="123"/>
      <c r="I45" s="124">
        <f t="shared" ref="I45:I46" si="5">G45*H45</f>
        <v>0</v>
      </c>
    </row>
    <row r="46" spans="1:9" s="52" customFormat="1" ht="30.75" customHeight="1">
      <c r="A46" s="120" t="s">
        <v>134</v>
      </c>
      <c r="B46" s="121"/>
      <c r="C46" s="121"/>
      <c r="D46" s="121"/>
      <c r="E46" s="121"/>
      <c r="F46" s="122">
        <v>1738615</v>
      </c>
      <c r="G46" s="115">
        <v>14</v>
      </c>
      <c r="H46" s="123"/>
      <c r="I46" s="124">
        <f t="shared" si="5"/>
        <v>0</v>
      </c>
    </row>
    <row r="47" spans="1:9" s="52" customFormat="1" ht="15" customHeight="1">
      <c r="A47" s="118" t="s">
        <v>135</v>
      </c>
      <c r="B47" s="100"/>
      <c r="C47" s="100"/>
      <c r="D47" s="100"/>
      <c r="E47" s="100"/>
      <c r="F47" s="119">
        <v>1525808</v>
      </c>
      <c r="G47" s="107">
        <v>11</v>
      </c>
      <c r="H47" s="98"/>
      <c r="I47" s="124">
        <f>G47*H47</f>
        <v>0</v>
      </c>
    </row>
    <row r="48" spans="1:9" s="52" customFormat="1" ht="15" customHeight="1">
      <c r="A48" s="118" t="s">
        <v>136</v>
      </c>
      <c r="B48" s="100"/>
      <c r="C48" s="100"/>
      <c r="D48" s="100"/>
      <c r="E48" s="100"/>
      <c r="F48" s="119">
        <v>1525840</v>
      </c>
      <c r="G48" s="107">
        <v>5</v>
      </c>
      <c r="H48" s="98"/>
      <c r="I48" s="99">
        <f t="shared" ref="I48:I49" si="6">G48*H48</f>
        <v>0</v>
      </c>
    </row>
    <row r="49" spans="1:9" s="51" customFormat="1" ht="15">
      <c r="A49" s="118" t="s">
        <v>137</v>
      </c>
      <c r="B49" s="95"/>
      <c r="C49" s="95"/>
      <c r="D49" s="95"/>
      <c r="E49" s="95"/>
      <c r="F49" s="23">
        <v>1591196</v>
      </c>
      <c r="G49" s="97">
        <v>300</v>
      </c>
      <c r="H49" s="98"/>
      <c r="I49" s="99">
        <f t="shared" si="6"/>
        <v>0</v>
      </c>
    </row>
    <row r="50" spans="1:9" s="52" customFormat="1" ht="15" customHeight="1">
      <c r="A50" s="48" t="s">
        <v>138</v>
      </c>
      <c r="B50" s="125"/>
      <c r="C50" s="125"/>
      <c r="D50" s="125"/>
      <c r="E50" s="125"/>
      <c r="F50" s="49"/>
      <c r="G50" s="125"/>
      <c r="H50" s="125"/>
      <c r="I50" s="50">
        <f>SUM(I8:I49)</f>
        <v>0</v>
      </c>
    </row>
  </sheetData>
  <sheetProtection selectLockedCells="1"/>
  <protectedRanges>
    <protectedRange algorithmName="SHA-512" hashValue="l1eG+gP+VKDXJG/AImELi4exLOgRNJ2DUGCZQoXYbEz5ADJajCdxTB2o8njav1NlDh2FjAylRjTFY1RvVAgBcA==" saltValue="SQk8Bh+ODkBqi/qfVgPapg==" spinCount="100000" sqref="A1:XFD5" name="Range1"/>
    <protectedRange algorithmName="SHA-512" hashValue="l1eG+gP+VKDXJG/AImELi4exLOgRNJ2DUGCZQoXYbEz5ADJajCdxTB2o8njav1NlDh2FjAylRjTFY1RvVAgBcA==" saltValue="SQk8Bh+ODkBqi/qfVgPapg==" spinCount="100000" sqref="A50:XFD50" name="Range1_1"/>
    <protectedRange algorithmName="SHA-512" hashValue="l1eG+gP+VKDXJG/AImELi4exLOgRNJ2DUGCZQoXYbEz5ADJajCdxTB2o8njav1NlDh2FjAylRjTFY1RvVAgBcA==" saltValue="SQk8Bh+ODkBqi/qfVgPapg==" spinCount="100000" sqref="A6:G25 I37:I42 I28:I34 I6:I25 A44:G49 I44:I49" name="Range1_1_1"/>
    <protectedRange algorithmName="SHA-512" hashValue="l1eG+gP+VKDXJG/AImELi4exLOgRNJ2DUGCZQoXYbEz5ADJajCdxTB2o8njav1NlDh2FjAylRjTFY1RvVAgBcA==" saltValue="SQk8Bh+ODkBqi/qfVgPapg==" spinCount="100000" sqref="I26:I27 H25:H27 H21:H22 H43:I43 A26:G43 H35:I36" name="Range1_3_2"/>
  </protectedRanges>
  <mergeCells count="3">
    <mergeCell ref="B5:D5"/>
    <mergeCell ref="A45:E45"/>
    <mergeCell ref="A46:E46"/>
  </mergeCells>
  <printOptions horizontalCentered="1"/>
  <pageMargins left="0.25" right="0.2" top="0.108333333333333" bottom="0" header="0.3" footer="0.3"/>
  <pageSetup scale="99" orientation="portrait" horizontalDpi="1200" verticalDpi="1200" r:id="rId1"/>
  <headerFooter>
    <oddFooter>&amp;C&amp;9ACSI Member Care | Phone 800-367-0798 | www.purposefuldesign.com&amp;R&amp;8&amp;D           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F1DB609FCAA4D9DEC7226CD0A5AEE" ma:contentTypeVersion="10" ma:contentTypeDescription="Create a new document." ma:contentTypeScope="" ma:versionID="13ae6d9eb0ffc9b2e59bc253cbaedd0e">
  <xsd:schema xmlns:xsd="http://www.w3.org/2001/XMLSchema" xmlns:xs="http://www.w3.org/2001/XMLSchema" xmlns:p="http://schemas.microsoft.com/office/2006/metadata/properties" xmlns:ns2="49e2b29d-2c09-4092-bdce-8248041973c3" xmlns:ns3="a8f57908-2043-411f-b03d-6c34184d66af" targetNamespace="http://schemas.microsoft.com/office/2006/metadata/properties" ma:root="true" ma:fieldsID="13a40b448ac112131355da7df3d9e2ae" ns2:_="" ns3:_="">
    <xsd:import namespace="49e2b29d-2c09-4092-bdce-8248041973c3"/>
    <xsd:import namespace="a8f57908-2043-411f-b03d-6c34184d66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2b29d-2c09-4092-bdce-824804197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57908-2043-411f-b03d-6c34184d66a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F80E70-4437-4189-A8E0-A80B9B192702}"/>
</file>

<file path=customXml/itemProps2.xml><?xml version="1.0" encoding="utf-8"?>
<ds:datastoreItem xmlns:ds="http://schemas.openxmlformats.org/officeDocument/2006/customXml" ds:itemID="{F3954D6F-9FA8-408A-8B23-95A86652E843}"/>
</file>

<file path=customXml/itemProps3.xml><?xml version="1.0" encoding="utf-8"?>
<ds:datastoreItem xmlns:ds="http://schemas.openxmlformats.org/officeDocument/2006/customXml" ds:itemID="{7C95FBA7-D47C-4D65-ADAC-EBD052254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ACSI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Chubbic, Lisa</dc:creator>
  <cp:keywords/>
  <dc:description/>
  <cp:lastModifiedBy/>
  <cp:revision/>
  <dcterms:created xsi:type="dcterms:W3CDTF">2018-01-19T18:18:27Z</dcterms:created>
  <dcterms:modified xsi:type="dcterms:W3CDTF">2020-02-07T20:24:56Z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0x010100653F1DB609FCAA4D9DEC7226CD0A5AEE</vt:lpwstr>
  </property>
</Properties>
</file>